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1C14D674-8154-4CCD-8372-3A203BA73B6E}" xr6:coauthVersionLast="47" xr6:coauthVersionMax="47" xr10:uidLastSave="{00000000-0000-0000-0000-000000000000}"/>
  <bookViews>
    <workbookView xWindow="-110" yWindow="-110" windowWidth="19420" windowHeight="10300" tabRatio="673" firstSheet="3" activeTab="3" xr2:uid="{00000000-000D-0000-FFFF-FFFF00000000}"/>
  </bookViews>
  <sheets>
    <sheet name="PLAN STUDIÓW STACJONARNYCH" sheetId="13" r:id="rId1"/>
    <sheet name="PUNKTY ECTS ST. STACJONARNE" sheetId="14" r:id="rId2"/>
    <sheet name="Nauczycielska_Punkty" sheetId="12" state="hidden" r:id="rId3"/>
    <sheet name="WYKAZ MODUŁÓW ZAJĘĆ ST. STAC." sheetId="15" r:id="rId4"/>
  </sheets>
  <definedNames>
    <definedName name="_xlnm.Print_Area" localSheetId="2">Nauczycielska_Punkty!$A$1:$H$55</definedName>
    <definedName name="_xlnm.Print_Titles" localSheetId="2">Nauczycielska_Punkty!$1:$12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44" i="13" l="1"/>
  <c r="J21" i="13" l="1"/>
  <c r="E40" i="15"/>
  <c r="H40" i="15"/>
  <c r="G40" i="15"/>
  <c r="D40" i="15"/>
  <c r="C40" i="15"/>
  <c r="I40" i="15"/>
  <c r="D55" i="14"/>
  <c r="D50" i="14"/>
  <c r="D43" i="14"/>
  <c r="D29" i="14"/>
  <c r="F55" i="14"/>
  <c r="G55" i="14"/>
  <c r="H55" i="14"/>
  <c r="C55" i="14"/>
  <c r="H50" i="14"/>
  <c r="G50" i="14"/>
  <c r="F50" i="14"/>
  <c r="C50" i="14"/>
  <c r="H43" i="14"/>
  <c r="G43" i="14"/>
  <c r="F43" i="14"/>
  <c r="E43" i="14"/>
  <c r="C43" i="14"/>
  <c r="H29" i="14"/>
  <c r="G29" i="14"/>
  <c r="F29" i="14"/>
  <c r="E29" i="14"/>
  <c r="C29" i="14"/>
  <c r="L56" i="13"/>
  <c r="C56" i="13"/>
  <c r="W44" i="13"/>
  <c r="V44" i="13"/>
  <c r="U44" i="13"/>
  <c r="T44" i="13"/>
  <c r="S44" i="13"/>
  <c r="R44" i="13"/>
  <c r="Q44" i="13"/>
  <c r="P44" i="13"/>
  <c r="N44" i="13"/>
  <c r="V30" i="13"/>
  <c r="T30" i="13"/>
  <c r="S30" i="13"/>
  <c r="R30" i="13"/>
  <c r="Q30" i="13"/>
  <c r="P30" i="13"/>
  <c r="C51" i="13"/>
  <c r="C44" i="13"/>
  <c r="N30" i="13"/>
  <c r="M30" i="13"/>
  <c r="K44" i="13"/>
  <c r="K30" i="13"/>
  <c r="C30" i="13"/>
  <c r="J32" i="13"/>
  <c r="J33" i="13"/>
  <c r="J34" i="13"/>
  <c r="J35" i="13"/>
  <c r="J36" i="13"/>
  <c r="J37" i="13"/>
  <c r="J38" i="13"/>
  <c r="J39" i="13"/>
  <c r="J40" i="13"/>
  <c r="J41" i="13"/>
  <c r="O44" i="13"/>
  <c r="J46" i="13"/>
  <c r="J47" i="13"/>
  <c r="E55" i="14"/>
  <c r="C17" i="12"/>
  <c r="D17" i="12"/>
  <c r="E17" i="12"/>
  <c r="F17" i="12"/>
  <c r="G17" i="12"/>
  <c r="H17" i="12"/>
  <c r="C26" i="12"/>
  <c r="D26" i="12"/>
  <c r="E26" i="12"/>
  <c r="F26" i="12"/>
  <c r="G26" i="12"/>
  <c r="H26" i="12"/>
  <c r="C49" i="12"/>
  <c r="D49" i="12"/>
  <c r="E49" i="12"/>
  <c r="F49" i="12"/>
  <c r="G49" i="12"/>
  <c r="H49" i="12"/>
  <c r="J48" i="13"/>
  <c r="J49" i="13"/>
  <c r="K51" i="13"/>
  <c r="L51" i="13"/>
  <c r="M51" i="13"/>
  <c r="N51" i="13"/>
  <c r="O51" i="13"/>
  <c r="P51" i="13"/>
  <c r="Q51" i="13"/>
  <c r="R51" i="13"/>
  <c r="S51" i="13"/>
  <c r="T51" i="13"/>
  <c r="U51" i="13"/>
  <c r="V51" i="13"/>
  <c r="W51" i="13"/>
  <c r="J53" i="13"/>
  <c r="J54" i="13"/>
  <c r="J55" i="13"/>
  <c r="K56" i="13"/>
  <c r="M56" i="13"/>
  <c r="N56" i="13"/>
  <c r="O56" i="13"/>
  <c r="P56" i="13"/>
  <c r="Q56" i="13"/>
  <c r="R56" i="13"/>
  <c r="S56" i="13"/>
  <c r="T56" i="13"/>
  <c r="U56" i="13"/>
  <c r="V56" i="13"/>
  <c r="W56" i="13"/>
  <c r="F12" i="12" l="1"/>
  <c r="E12" i="12"/>
  <c r="D13" i="12"/>
  <c r="H12" i="12"/>
  <c r="H16" i="14"/>
  <c r="W18" i="13"/>
  <c r="P18" i="13"/>
  <c r="C18" i="13"/>
  <c r="Q18" i="13"/>
  <c r="K18" i="13"/>
  <c r="R18" i="13"/>
  <c r="C16" i="14"/>
  <c r="S18" i="13"/>
  <c r="M18" i="13"/>
  <c r="T18" i="13"/>
  <c r="F16" i="14"/>
  <c r="D17" i="14"/>
  <c r="N18" i="13"/>
  <c r="V18" i="13"/>
  <c r="U18" i="13"/>
  <c r="G16" i="14"/>
  <c r="J56" i="13"/>
  <c r="G12" i="12"/>
  <c r="G13" i="12" s="1"/>
  <c r="C13" i="12"/>
  <c r="E16" i="14"/>
  <c r="J51" i="13"/>
  <c r="J44" i="13"/>
  <c r="O18" i="13"/>
  <c r="E13" i="12"/>
  <c r="J29" i="13"/>
  <c r="J26" i="13"/>
  <c r="J27" i="13"/>
  <c r="J23" i="13"/>
  <c r="J28" i="13"/>
  <c r="J22" i="13"/>
  <c r="J25" i="13"/>
  <c r="L44" i="13"/>
  <c r="L18" i="13" s="1"/>
  <c r="J24" i="13"/>
  <c r="J18" i="13" l="1"/>
  <c r="J30" i="13"/>
</calcChain>
</file>

<file path=xl/sharedStrings.xml><?xml version="1.0" encoding="utf-8"?>
<sst xmlns="http://schemas.openxmlformats.org/spreadsheetml/2006/main" count="362" uniqueCount="196">
  <si>
    <t xml:space="preserve">                                                                                                                                                                                                    Załącznik Nr 2.8.1.</t>
  </si>
  <si>
    <t>…………………………...……...…</t>
  </si>
  <si>
    <t xml:space="preserve">                     pieczątka Wydziału/Instytutu</t>
  </si>
  <si>
    <t>UNIWERSYTET KAZIMIERZA WIELKIEGO</t>
  </si>
  <si>
    <r>
      <t>PLAN STUDIÓW NR</t>
    </r>
    <r>
      <rPr>
        <sz val="10"/>
        <rFont val="Times New Roman"/>
        <family val="1"/>
        <charset val="238"/>
      </rPr>
      <t xml:space="preserve"> ………………………………………………………………………………………</t>
    </r>
  </si>
  <si>
    <t>Wydział Pedagogiki</t>
  </si>
  <si>
    <t>kierunek studiów: Pedagogika medialna z nowoczesnymi technologiami w edukacji</t>
  </si>
  <si>
    <t>dyscyplina wiodąca: pedagogika</t>
  </si>
  <si>
    <t>profil kształcenia: ogólnoakademicki</t>
  </si>
  <si>
    <t>poziom kształcenia: studia II stopnia</t>
  </si>
  <si>
    <r>
      <t>forma studiów: stacjonarne</t>
    </r>
    <r>
      <rPr>
        <sz val="10"/>
        <rFont val="Times New Roman"/>
        <family val="1"/>
        <charset val="238"/>
      </rPr>
      <t xml:space="preserve">                                                                                                                                                       plan studiów obowiązuje od roku akademickiego…….....……/………………..  </t>
    </r>
  </si>
  <si>
    <t>2024/2025</t>
  </si>
  <si>
    <t>Nazwa modułu</t>
  </si>
  <si>
    <t>Liczba punktów ECTS</t>
  </si>
  <si>
    <t>Forma zaliczenia wykładu (w)</t>
  </si>
  <si>
    <t>Forma zaliczenia ćw., konw.,lab.,proj.,  sem.,(i)</t>
  </si>
  <si>
    <t>Razem godzin</t>
  </si>
  <si>
    <t>Godziny zajęć</t>
  </si>
  <si>
    <t>Rozkład godzin zajęć dydaktycznych</t>
  </si>
  <si>
    <t xml:space="preserve">I ROK </t>
  </si>
  <si>
    <t xml:space="preserve">II ROK </t>
  </si>
  <si>
    <t>EGZAMIN                   po sem.</t>
  </si>
  <si>
    <t>ZAL. Z OCENĄ            po sem.</t>
  </si>
  <si>
    <t>ZAL.ICZENIE                  po sem.</t>
  </si>
  <si>
    <t>EGZAMIN                    po sem.</t>
  </si>
  <si>
    <t>ZAL. Z OCENĄ              po sem.</t>
  </si>
  <si>
    <t>ZAL.ICZENIE               po sem.</t>
  </si>
  <si>
    <t>w</t>
  </si>
  <si>
    <t>inne</t>
  </si>
  <si>
    <t>I</t>
  </si>
  <si>
    <t>II</t>
  </si>
  <si>
    <t>III</t>
  </si>
  <si>
    <t>IV</t>
  </si>
  <si>
    <t>ćw.</t>
  </si>
  <si>
    <t>kon.</t>
  </si>
  <si>
    <t>lab.,proj</t>
  </si>
  <si>
    <t>sem.</t>
  </si>
  <si>
    <t>Liczba godzin zajęć dydaktycznych: w tygodniu (sem.letni i sem.zimowy po 15 tygodni)/ w semestrze*</t>
  </si>
  <si>
    <t>i</t>
  </si>
  <si>
    <t>Lp.</t>
  </si>
  <si>
    <t>OGÓŁEM:</t>
  </si>
  <si>
    <t>MODUŁY ZAJĘĆ PODSTAWOWYCH</t>
  </si>
  <si>
    <t>MODUŁ PRZYGOTOWANIA OGÓLNOPEDAGOGICZNEGO</t>
  </si>
  <si>
    <t>1.</t>
  </si>
  <si>
    <t>Podstawy pedagogiki</t>
  </si>
  <si>
    <t>2.</t>
  </si>
  <si>
    <t xml:space="preserve">Współczesne subdyscypliny pedagogiczne </t>
  </si>
  <si>
    <t>3.</t>
  </si>
  <si>
    <t xml:space="preserve">Interdyscyplinarne nurty i badania edukacyjne </t>
  </si>
  <si>
    <t>Filozoficzne podstawy edukacji</t>
  </si>
  <si>
    <t>Metodologia badań społecznych z logiką</t>
  </si>
  <si>
    <t>Rozwój zawodowy pedagoga</t>
  </si>
  <si>
    <t>Psychologia rozwoju i wychowania</t>
  </si>
  <si>
    <t>Psychologia społeczna</t>
  </si>
  <si>
    <t>Dydaktyka ogólna</t>
  </si>
  <si>
    <t>Razem:</t>
  </si>
  <si>
    <t>MODUŁ PRZYGOTOWANIA SPECJALNOŚCIOWEGO</t>
  </si>
  <si>
    <t xml:space="preserve">Wprowadzenie do pedagogiki medialnej </t>
  </si>
  <si>
    <t xml:space="preserve">Wprowadzenie do nowych mediów </t>
  </si>
  <si>
    <t>Społeczno-kulturowe aspekty mediów</t>
  </si>
  <si>
    <t>Etyczne i prawne aspekty mediów</t>
  </si>
  <si>
    <t>Historyczne aspekty edukacji medialnej</t>
  </si>
  <si>
    <t xml:space="preserve">Komunikacyjne aspekty edukacji medialnej </t>
  </si>
  <si>
    <t xml:space="preserve">Psychologiczne aspekty edukacji medialnej </t>
  </si>
  <si>
    <t>Bezpieczeństwo w cyberprzestrzeni*</t>
  </si>
  <si>
    <t xml:space="preserve">Uzależnienienia od mediów cyfrowych </t>
  </si>
  <si>
    <t xml:space="preserve">Dyskurs edukacyjny w przestrzeni publicznej </t>
  </si>
  <si>
    <t xml:space="preserve">Wizerunek i promocja wydarzeń edukacyjnych* </t>
  </si>
  <si>
    <t>Warsztat pedagoga medialnego</t>
  </si>
  <si>
    <t>MODUŁY ZAJĘĆ DO WYBORU</t>
  </si>
  <si>
    <t>Interaktywne narzędzia w edukacji /Nowoczesne technologie w pracy pedagoga</t>
  </si>
  <si>
    <t>Zarządzanie wirtualną klasą/Edukacja na odległość</t>
  </si>
  <si>
    <t>Trening umiejętności komunikacyjnych/ Trening relacji z mediami</t>
  </si>
  <si>
    <t xml:space="preserve">Analiza przekazów medialnych/Badania komunikacji medialnej </t>
  </si>
  <si>
    <t xml:space="preserve">Sztuczna Inteligencja w edukacji/ Sztuczna Inteligencja w nauce i biznesie  </t>
  </si>
  <si>
    <t>MODUŁY ZAJĘĆ OGÓLNYCH</t>
  </si>
  <si>
    <t xml:space="preserve">Seminarium magisterskie </t>
  </si>
  <si>
    <t>II-IV</t>
  </si>
  <si>
    <t>Język obcy</t>
  </si>
  <si>
    <t>Język obcy specjalistyczny</t>
  </si>
  <si>
    <t>Planowanie kariery zawodowej w wymiarze 5 godzin</t>
  </si>
  <si>
    <t>Łączna liczba punktów ECTS uzyskanych:</t>
  </si>
  <si>
    <t xml:space="preserve"> - na zajęciach wymagających bezpośredniego udziału nauczycieli akademickich i studentów: 120 pkt ECTS</t>
  </si>
  <si>
    <t xml:space="preserve"> - w ramach zajęć podstawowych dla kierunku studiów: 104 pkt ECTS</t>
  </si>
  <si>
    <t xml:space="preserve"> - za zajęcia z obszarów nauk humanistycznych lub społecznych: nie dotyczy </t>
  </si>
  <si>
    <t xml:space="preserve"> - w ramach modułów zajęć związanych z prowadzonymi badaniami naukowymi w dziedzinie nauki/sztuki związanej z kierunkiem studiów: 87 pkt ECTS (dla profilu ogólnoakademickiego)</t>
  </si>
  <si>
    <t>Procentowy udział liczby punktów ECTS dla każdej dyscypliny (dotyczy kierunku przyporządkowanego do więcej niż jednej dyscypliny)  :</t>
  </si>
  <si>
    <t xml:space="preserve">dyscyplina pedagogika -  75 % ogólnej liczby punktów ECTS                                   </t>
  </si>
  <si>
    <t xml:space="preserve">dyscyplina psychologia -  8 % ogólnej liczby punktów ECTS                                   </t>
  </si>
  <si>
    <t xml:space="preserve">dysyplina: nauki o komunikacji społecznej i mediach  - 6 % ogólnej liczby punktów ECTS </t>
  </si>
  <si>
    <t xml:space="preserve">dyscyplina: nauki o kulturze i religii -  2 % ogólnej liczby punktów ECTS                                   </t>
  </si>
  <si>
    <t xml:space="preserve">dyscyplina: nauki prawne -  3 % ogólnej liczby punktów ECTS                                   </t>
  </si>
  <si>
    <t>dyscyplina: jezykoznawstwo -  3 % ogólnej liczby punktów ECTS</t>
  </si>
  <si>
    <t xml:space="preserve">dyscyplina:  filozofia -  2 % ogólnej liczby punktów ECTS                                   </t>
  </si>
  <si>
    <r>
      <t xml:space="preserve">Plan studiów uchwalony przez Senat w dniu </t>
    </r>
    <r>
      <rPr>
        <sz val="9"/>
        <rFont val="Times New Roman"/>
        <family val="1"/>
        <charset val="238"/>
      </rPr>
      <t>……………………………………………………</t>
    </r>
  </si>
  <si>
    <t>…………………………….………..</t>
  </si>
  <si>
    <t>…………………………………………………</t>
  </si>
  <si>
    <t>………………………….……………………………………</t>
  </si>
  <si>
    <t>Samorząd Studencki</t>
  </si>
  <si>
    <t>Zastepca ds.. Kształcenia</t>
  </si>
  <si>
    <t>Dyrektor Kolegium</t>
  </si>
  <si>
    <t>* niepotrzebne skreślić</t>
  </si>
  <si>
    <r>
      <t xml:space="preserve">                                                                                                                                                                                                    </t>
    </r>
    <r>
      <rPr>
        <b/>
        <sz val="8"/>
        <rFont val="Times New Roman"/>
        <family val="1"/>
        <charset val="238"/>
      </rPr>
      <t>Załącznik Nr 2.8.1a</t>
    </r>
  </si>
  <si>
    <t>………………………….……...…</t>
  </si>
  <si>
    <t xml:space="preserve">                   pieczątka Wydziału/Instytutu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</si>
  <si>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</si>
  <si>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r>
      <t xml:space="preserve">PUNKTY ECTS DO PLANU STUDIÓW NR </t>
    </r>
    <r>
      <rPr>
        <sz val="8"/>
        <rFont val="Times New Roman"/>
        <family val="1"/>
        <charset val="238"/>
      </rPr>
      <t>…………………………………………………………………………….</t>
    </r>
  </si>
  <si>
    <r>
      <t>forma studiów: stacjonarne</t>
    </r>
    <r>
      <rPr>
        <sz val="8"/>
        <rFont val="Times New Roman"/>
        <family val="1"/>
        <charset val="238"/>
      </rPr>
      <t xml:space="preserve">                                                                                                                       plan studiów obowiązuje od roku akademickiego……...……/………………..  </t>
    </r>
  </si>
  <si>
    <t xml:space="preserve">                                                                                                                                                                                             L.p.</t>
  </si>
  <si>
    <t>Liczba pkt ECTS</t>
  </si>
  <si>
    <t>Liczba godzin</t>
  </si>
  <si>
    <t>Rozkład punktów ECTS</t>
  </si>
  <si>
    <t>Liczba punktów ECTS :</t>
  </si>
  <si>
    <t>Liczba godzin :</t>
  </si>
  <si>
    <t>Liczba punktów ECTS wynosi: 120</t>
  </si>
  <si>
    <t>Wydział: HUMANISTYCZNY</t>
  </si>
  <si>
    <t>PUNKTY ECTS DO PLANU  STUDIÓW NR …………</t>
  </si>
  <si>
    <t>Kierunek: HISTORIA</t>
  </si>
  <si>
    <t xml:space="preserve">specjalność: NAUCZYCIELSKA </t>
  </si>
  <si>
    <t>specjalność dodatkowa: Wiedza o Społeczeństwie</t>
  </si>
  <si>
    <t>typ studiów -   drugiego stopnia       forma kształcenia -  studia stacjonarne</t>
  </si>
  <si>
    <t>Plan studiów obowiązujacy w roku akademickim 2011/2012 (dla I roku studiów)    oraz   w roku akademickim 2012/2013 (dla II roku studiów)</t>
  </si>
  <si>
    <t>Liczba</t>
  </si>
  <si>
    <t>ROK I</t>
  </si>
  <si>
    <t>ROK II</t>
  </si>
  <si>
    <t>Nazwa przedmiotu</t>
  </si>
  <si>
    <t>pkt.</t>
  </si>
  <si>
    <t>Razem</t>
  </si>
  <si>
    <t>ECTS</t>
  </si>
  <si>
    <t>godzin</t>
  </si>
  <si>
    <t>Liczba punktów ECTS w semestrze:</t>
  </si>
  <si>
    <t>Liczba punktów:</t>
  </si>
  <si>
    <t>PRZEDMIOTY  PODSTAWOWE</t>
  </si>
  <si>
    <t>Statystyka i demografia historyczna</t>
  </si>
  <si>
    <t>Translatorium</t>
  </si>
  <si>
    <t>Razem :</t>
  </si>
  <si>
    <t>PRZEDMIOTY  KIERUNKOWE</t>
  </si>
  <si>
    <t>Historia myśli politycznej</t>
  </si>
  <si>
    <t>Historia historiografii</t>
  </si>
  <si>
    <t>Metodologia historii</t>
  </si>
  <si>
    <t>4.</t>
  </si>
  <si>
    <t>Historia gospodarcza</t>
  </si>
  <si>
    <t>5.</t>
  </si>
  <si>
    <t>Historia wojskowości</t>
  </si>
  <si>
    <t>6.</t>
  </si>
  <si>
    <t>Warsztat historyka (blok problemowy do wyboru)</t>
  </si>
  <si>
    <t>7.</t>
  </si>
  <si>
    <t>Seminarium magisterskie</t>
  </si>
  <si>
    <t>PRZEDMIOTY SPECJALNOŚCIOWE</t>
  </si>
  <si>
    <t>Dydaktyka historii (IV etap edukacji)</t>
  </si>
  <si>
    <t>Dydaktyka historii (II i III etap edukacji)</t>
  </si>
  <si>
    <t>Dydaktyka wiedzy o społeczeństwie (IV etap edukacji)</t>
  </si>
  <si>
    <t>Dydaktyka wiedzy o społeczeństwie (III etap edukacji)</t>
  </si>
  <si>
    <t>Psychologia (IV etap edukacji)</t>
  </si>
  <si>
    <t>Psychologia (II i III etap edukacji)</t>
  </si>
  <si>
    <t>Pedagogika (IV etap edukacji)</t>
  </si>
  <si>
    <t>8.</t>
  </si>
  <si>
    <t>Pedagogika (II i III etap edukacji)</t>
  </si>
  <si>
    <t>9.</t>
  </si>
  <si>
    <t>Emisja głosu</t>
  </si>
  <si>
    <t>10.</t>
  </si>
  <si>
    <t>Koncepcje i praktyki nauczania historii</t>
  </si>
  <si>
    <t>11.</t>
  </si>
  <si>
    <t>Strategie nauczania oraz metody innowacyjne</t>
  </si>
  <si>
    <t>12.</t>
  </si>
  <si>
    <t>Źródła w edukacji historycznej i społecznej</t>
  </si>
  <si>
    <t>13.</t>
  </si>
  <si>
    <t>Retoryka nauczycielska</t>
  </si>
  <si>
    <t>14.</t>
  </si>
  <si>
    <t>Międzynarodowe  prawo humanitarne (w tym prawa człowieka)</t>
  </si>
  <si>
    <t>15.</t>
  </si>
  <si>
    <t>Światowe problemy ekologiczne</t>
  </si>
  <si>
    <t>16.</t>
  </si>
  <si>
    <t>Pomiar dydaktyczny</t>
  </si>
  <si>
    <t>17.</t>
  </si>
  <si>
    <t>Procesy integracyjne we współczesnym świecie</t>
  </si>
  <si>
    <t>18.</t>
  </si>
  <si>
    <t>Podstawy bezpieczeństwa narodowego</t>
  </si>
  <si>
    <t>19.</t>
  </si>
  <si>
    <t>Wielokulturowość w systemach edukacyjnych Europy</t>
  </si>
  <si>
    <t>20.</t>
  </si>
  <si>
    <t>Samorząd i polityka lokalna</t>
  </si>
  <si>
    <t>21.</t>
  </si>
  <si>
    <t>Modele efektywnego uczenia i uczenia się</t>
  </si>
  <si>
    <t>22.</t>
  </si>
  <si>
    <t>Praktyki pedagogiczne "w SP" i "w gimnazjum"</t>
  </si>
  <si>
    <t>23.</t>
  </si>
  <si>
    <t>Praktyka zawodowa "w liceum"</t>
  </si>
  <si>
    <r>
      <t xml:space="preserve">                                                                                                                                                                                                    </t>
    </r>
    <r>
      <rPr>
        <b/>
        <sz val="10"/>
        <rFont val="Times New Roman"/>
        <family val="1"/>
        <charset val="238"/>
      </rPr>
      <t>Załącznik Nr 2.8.1b</t>
    </r>
  </si>
  <si>
    <t>WYKAZ MODUŁÓW ZAJĘĆ STANOWIĄCYCH ŁĄCZNĄ LICZBĘ PUNKTÓW ECTS UZYSKANYCH W RAMACH MODUŁÓW ZAJĘĆ ZWIĄZANYCH Z:</t>
  </si>
  <si>
    <t xml:space="preserve"> prowadzonymi badaniami naukowymi w dziedzinie nauki związanej z kierunkiem studiów 87 pkt ECTS (dla profilu ogólnoakademickiego)*</t>
  </si>
  <si>
    <t>kierunek studiów: Pedagogika medialna z nowoczesnymi technologiami  w edukacji</t>
  </si>
  <si>
    <r>
      <t>forma studiów: stacjonarne</t>
    </r>
    <r>
      <rPr>
        <sz val="10"/>
        <rFont val="Times New Roman"/>
        <family val="1"/>
        <charset val="238"/>
      </rPr>
      <t xml:space="preserve">                                                                                                                       plan studiów obowiązuje od roku akademickiego……...……/………………..  </t>
    </r>
  </si>
  <si>
    <t xml:space="preserve">Analiza przekazów medialnych/badania komunikacji medialnej </t>
  </si>
  <si>
    <t>……………...………………………………….………..</t>
  </si>
  <si>
    <t>Zastępca ds. Kształcenia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</si>
</sst>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0"/>
      <name val="Arial"/>
      <charset val="238"/>
    </font>
    <font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sz val="8"/>
      <name val="Times New Roman"/>
      <family val="1"/>
      <charset val="238"/>
    </font>
    <font>
      <b/>
      <sz val="8"/>
      <name val="Times New Roman"/>
      <family val="1"/>
      <charset val="238"/>
    </font>
    <font>
      <sz val="6"/>
      <name val="Times New Roman"/>
      <family val="1"/>
      <charset val="238"/>
    </font>
    <font>
      <b/>
      <sz val="10"/>
      <name val="Arial"/>
      <family val="2"/>
      <charset val="238"/>
    </font>
    <font>
      <sz val="8"/>
      <name val="Times New Roman"/>
      <family val="1"/>
    </font>
    <font>
      <b/>
      <sz val="8"/>
      <name val="Times New Roman"/>
      <family val="1"/>
    </font>
    <font>
      <sz val="10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vertAlign val="subscript"/>
      <sz val="8"/>
      <name val="Arial"/>
      <family val="2"/>
      <charset val="238"/>
    </font>
    <font>
      <sz val="8"/>
      <name val="Arial"/>
      <family val="2"/>
      <charset val="238"/>
    </font>
    <font>
      <sz val="9"/>
      <name val="Times New Roman"/>
      <family val="1"/>
      <charset val="238"/>
    </font>
    <font>
      <b/>
      <sz val="9"/>
      <name val="Times New Roman"/>
      <family val="1"/>
      <charset val="238"/>
    </font>
    <font>
      <vertAlign val="subscript"/>
      <sz val="8"/>
      <name val="Times New Roman"/>
      <family val="1"/>
      <charset val="238"/>
    </font>
    <font>
      <sz val="8"/>
      <name val="Times New Roman CE"/>
      <family val="1"/>
      <charset val="238"/>
    </font>
    <font>
      <sz val="8"/>
      <color rgb="FFFF0000"/>
      <name val="Times New Roman CE"/>
      <family val="1"/>
      <charset val="238"/>
    </font>
    <font>
      <u/>
      <sz val="8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8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double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medium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35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right"/>
    </xf>
    <xf numFmtId="0" fontId="6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right" vertical="center" wrapText="1"/>
    </xf>
    <xf numFmtId="0" fontId="0" fillId="0" borderId="1" xfId="0" applyBorder="1"/>
    <xf numFmtId="0" fontId="3" fillId="0" borderId="0" xfId="0" applyFont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35" xfId="0" applyFont="1" applyBorder="1" applyAlignment="1">
      <alignment vertical="center" wrapText="1"/>
    </xf>
    <xf numFmtId="0" fontId="3" fillId="0" borderId="23" xfId="0" applyFont="1" applyBorder="1" applyAlignment="1">
      <alignment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39" xfId="0" applyFont="1" applyBorder="1" applyAlignment="1">
      <alignment vertical="center" wrapText="1"/>
    </xf>
    <xf numFmtId="0" fontId="3" fillId="0" borderId="41" xfId="0" applyFont="1" applyBorder="1" applyAlignment="1">
      <alignment vertical="center" wrapText="1"/>
    </xf>
    <xf numFmtId="0" fontId="3" fillId="0" borderId="40" xfId="0" applyFont="1" applyBorder="1" applyAlignment="1">
      <alignment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43" xfId="0" applyFont="1" applyBorder="1" applyAlignment="1">
      <alignment vertical="center" wrapText="1"/>
    </xf>
    <xf numFmtId="0" fontId="3" fillId="0" borderId="44" xfId="0" applyFont="1" applyBorder="1" applyAlignment="1">
      <alignment horizontal="center" vertical="center" wrapText="1"/>
    </xf>
    <xf numFmtId="0" fontId="3" fillId="0" borderId="45" xfId="0" applyFont="1" applyBorder="1" applyAlignment="1">
      <alignment vertical="center" wrapText="1"/>
    </xf>
    <xf numFmtId="0" fontId="7" fillId="0" borderId="31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 wrapText="1"/>
    </xf>
    <xf numFmtId="0" fontId="3" fillId="0" borderId="49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 wrapText="1"/>
    </xf>
    <xf numFmtId="0" fontId="3" fillId="0" borderId="51" xfId="0" applyFont="1" applyBorder="1" applyAlignment="1">
      <alignment horizontal="center" vertical="center" wrapText="1"/>
    </xf>
    <xf numFmtId="0" fontId="3" fillId="0" borderId="52" xfId="0" applyFont="1" applyBorder="1" applyAlignment="1">
      <alignment horizontal="center" vertical="center" wrapText="1"/>
    </xf>
    <xf numFmtId="0" fontId="3" fillId="0" borderId="53" xfId="0" applyFont="1" applyBorder="1" applyAlignment="1">
      <alignment horizontal="center" vertical="center" wrapText="1"/>
    </xf>
    <xf numFmtId="0" fontId="3" fillId="0" borderId="28" xfId="0" applyFont="1" applyBorder="1" applyAlignment="1">
      <alignment vertical="center" wrapText="1"/>
    </xf>
    <xf numFmtId="0" fontId="3" fillId="0" borderId="54" xfId="0" applyFont="1" applyBorder="1" applyAlignment="1">
      <alignment horizontal="center" vertical="center" wrapText="1"/>
    </xf>
    <xf numFmtId="0" fontId="3" fillId="0" borderId="32" xfId="0" applyFont="1" applyBorder="1" applyAlignment="1">
      <alignment vertical="center" wrapText="1"/>
    </xf>
    <xf numFmtId="0" fontId="4" fillId="0" borderId="29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 wrapText="1"/>
    </xf>
    <xf numFmtId="0" fontId="3" fillId="0" borderId="55" xfId="0" applyFont="1" applyBorder="1" applyAlignment="1">
      <alignment horizontal="center" vertical="center" wrapText="1"/>
    </xf>
    <xf numFmtId="0" fontId="3" fillId="0" borderId="56" xfId="0" applyFont="1" applyBorder="1" applyAlignment="1">
      <alignment horizontal="center" vertical="center" wrapText="1"/>
    </xf>
    <xf numFmtId="0" fontId="3" fillId="0" borderId="57" xfId="0" applyFont="1" applyBorder="1" applyAlignment="1">
      <alignment horizontal="center" vertical="center" wrapText="1"/>
    </xf>
    <xf numFmtId="0" fontId="3" fillId="0" borderId="58" xfId="0" applyFont="1" applyBorder="1" applyAlignment="1">
      <alignment horizontal="center" vertical="center" wrapText="1"/>
    </xf>
    <xf numFmtId="0" fontId="3" fillId="0" borderId="61" xfId="0" applyFont="1" applyBorder="1" applyAlignment="1">
      <alignment horizontal="center" vertical="center" wrapText="1"/>
    </xf>
    <xf numFmtId="0" fontId="3" fillId="0" borderId="6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8" xfId="0" applyFont="1" applyBorder="1" applyAlignment="1">
      <alignment horizontal="center" vertical="center" wrapText="1"/>
    </xf>
    <xf numFmtId="0" fontId="12" fillId="0" borderId="0" xfId="0" applyFont="1"/>
    <xf numFmtId="0" fontId="14" fillId="0" borderId="0" xfId="0" applyFont="1"/>
    <xf numFmtId="0" fontId="3" fillId="0" borderId="10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71" xfId="0" applyFont="1" applyBorder="1" applyAlignment="1">
      <alignment horizontal="center" vertical="center" wrapText="1"/>
    </xf>
    <xf numFmtId="0" fontId="3" fillId="0" borderId="74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right" vertical="center" wrapText="1"/>
    </xf>
    <xf numFmtId="0" fontId="0" fillId="0" borderId="0" xfId="0" applyAlignment="1">
      <alignment horizontal="left" vertical="center"/>
    </xf>
    <xf numFmtId="0" fontId="3" fillId="0" borderId="0" xfId="0" applyFon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15" fillId="0" borderId="0" xfId="0" applyFont="1" applyAlignment="1">
      <alignment horizontal="left" vertical="center"/>
    </xf>
    <xf numFmtId="0" fontId="15" fillId="0" borderId="0" xfId="0" applyFont="1"/>
    <xf numFmtId="0" fontId="15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1" fillId="0" borderId="0" xfId="0" applyFont="1"/>
    <xf numFmtId="0" fontId="1" fillId="0" borderId="0" xfId="0" applyFont="1" applyAlignment="1">
      <alignment horizontal="right"/>
    </xf>
    <xf numFmtId="0" fontId="17" fillId="0" borderId="0" xfId="0" applyFont="1" applyAlignment="1">
      <alignment horizontal="left" vertical="top"/>
    </xf>
    <xf numFmtId="0" fontId="2" fillId="0" borderId="82" xfId="0" applyFont="1" applyBorder="1" applyAlignment="1">
      <alignment vertical="center"/>
    </xf>
    <xf numFmtId="0" fontId="1" fillId="0" borderId="82" xfId="0" applyFont="1" applyBorder="1" applyAlignment="1">
      <alignment vertical="center"/>
    </xf>
    <xf numFmtId="0" fontId="19" fillId="0" borderId="0" xfId="0" applyFont="1" applyAlignment="1">
      <alignment horizontal="left" vertical="center"/>
    </xf>
    <xf numFmtId="0" fontId="3" fillId="2" borderId="22" xfId="0" applyFont="1" applyFill="1" applyBorder="1" applyAlignment="1">
      <alignment vertical="center" wrapText="1"/>
    </xf>
    <xf numFmtId="0" fontId="3" fillId="0" borderId="69" xfId="0" applyFont="1" applyBorder="1" applyAlignment="1">
      <alignment horizontal="center" vertical="center" wrapText="1"/>
    </xf>
    <xf numFmtId="0" fontId="3" fillId="0" borderId="7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1" xfId="0" applyFont="1" applyBorder="1" applyAlignment="1">
      <alignment horizontal="center" vertical="center" wrapText="1"/>
    </xf>
    <xf numFmtId="0" fontId="4" fillId="0" borderId="131" xfId="0" applyFont="1" applyBorder="1" applyAlignment="1">
      <alignment horizontal="right" vertical="center" wrapText="1"/>
    </xf>
    <xf numFmtId="0" fontId="3" fillId="0" borderId="131" xfId="0" applyFont="1" applyBorder="1" applyAlignment="1">
      <alignment vertical="center" wrapText="1"/>
    </xf>
    <xf numFmtId="0" fontId="4" fillId="0" borderId="92" xfId="0" applyFont="1" applyBorder="1" applyAlignment="1">
      <alignment horizontal="right" vertical="center" wrapText="1"/>
    </xf>
    <xf numFmtId="0" fontId="4" fillId="0" borderId="126" xfId="0" applyFont="1" applyBorder="1" applyAlignment="1">
      <alignment horizontal="center" vertical="center" wrapText="1"/>
    </xf>
    <xf numFmtId="0" fontId="3" fillId="0" borderId="137" xfId="0" applyFont="1" applyBorder="1" applyAlignment="1">
      <alignment horizontal="center" vertical="center" wrapText="1"/>
    </xf>
    <xf numFmtId="0" fontId="3" fillId="0" borderId="137" xfId="0" applyFont="1" applyBorder="1" applyAlignment="1">
      <alignment horizontal="left" vertical="center" wrapText="1"/>
    </xf>
    <xf numFmtId="0" fontId="3" fillId="0" borderId="31" xfId="0" applyFont="1" applyBorder="1" applyAlignment="1">
      <alignment horizontal="left" vertical="center" wrapText="1"/>
    </xf>
    <xf numFmtId="0" fontId="3" fillId="0" borderId="31" xfId="0" applyFont="1" applyBorder="1" applyAlignment="1">
      <alignment vertical="center" wrapText="1"/>
    </xf>
    <xf numFmtId="0" fontId="3" fillId="0" borderId="71" xfId="0" applyFont="1" applyBorder="1" applyAlignment="1">
      <alignment vertical="center" wrapText="1"/>
    </xf>
    <xf numFmtId="0" fontId="3" fillId="0" borderId="137" xfId="0" applyFont="1" applyBorder="1" applyAlignment="1">
      <alignment vertical="center" wrapText="1"/>
    </xf>
    <xf numFmtId="0" fontId="3" fillId="2" borderId="31" xfId="0" applyFont="1" applyFill="1" applyBorder="1" applyAlignment="1">
      <alignment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3" fillId="0" borderId="46" xfId="0" applyFont="1" applyBorder="1" applyAlignment="1">
      <alignment vertical="center" wrapText="1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center"/>
    </xf>
    <xf numFmtId="0" fontId="3" fillId="0" borderId="135" xfId="0" applyFont="1" applyBorder="1" applyAlignment="1">
      <alignment vertical="center" wrapText="1"/>
    </xf>
    <xf numFmtId="0" fontId="3" fillId="0" borderId="136" xfId="0" applyFont="1" applyBorder="1" applyAlignment="1">
      <alignment horizontal="center" vertical="center" wrapText="1"/>
    </xf>
    <xf numFmtId="0" fontId="3" fillId="0" borderId="92" xfId="0" applyFont="1" applyBorder="1" applyAlignment="1">
      <alignment horizontal="center" vertical="center" wrapText="1"/>
    </xf>
    <xf numFmtId="0" fontId="3" fillId="0" borderId="132" xfId="0" applyFont="1" applyBorder="1" applyAlignment="1">
      <alignment horizontal="center" vertical="center" wrapText="1"/>
    </xf>
    <xf numFmtId="0" fontId="3" fillId="0" borderId="133" xfId="0" applyFont="1" applyBorder="1" applyAlignment="1">
      <alignment horizontal="center" vertical="center" wrapText="1"/>
    </xf>
    <xf numFmtId="0" fontId="3" fillId="0" borderId="134" xfId="0" applyFont="1" applyBorder="1" applyAlignment="1">
      <alignment horizontal="center" vertical="center" wrapText="1"/>
    </xf>
    <xf numFmtId="0" fontId="3" fillId="2" borderId="36" xfId="0" applyFont="1" applyFill="1" applyBorder="1" applyAlignment="1">
      <alignment horizontal="center" vertical="center" wrapText="1"/>
    </xf>
    <xf numFmtId="0" fontId="3" fillId="2" borderId="35" xfId="0" applyFont="1" applyFill="1" applyBorder="1" applyAlignment="1">
      <alignment horizontal="left" vertical="center" wrapText="1"/>
    </xf>
    <xf numFmtId="0" fontId="3" fillId="2" borderId="12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3" fillId="2" borderId="39" xfId="0" applyFont="1" applyFill="1" applyBorder="1" applyAlignment="1">
      <alignment horizontal="center" vertical="center" wrapText="1"/>
    </xf>
    <xf numFmtId="0" fontId="3" fillId="2" borderId="37" xfId="0" applyFont="1" applyFill="1" applyBorder="1" applyAlignment="1">
      <alignment horizontal="center" vertical="center" wrapText="1"/>
    </xf>
    <xf numFmtId="0" fontId="3" fillId="2" borderId="35" xfId="0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left" vertical="center" wrapText="1"/>
    </xf>
    <xf numFmtId="0" fontId="3" fillId="2" borderId="79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41" xfId="0" applyFont="1" applyFill="1" applyBorder="1" applyAlignment="1">
      <alignment horizontal="center" vertical="center" wrapText="1"/>
    </xf>
    <xf numFmtId="0" fontId="3" fillId="2" borderId="59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56" xfId="0" applyFont="1" applyFill="1" applyBorder="1" applyAlignment="1">
      <alignment horizontal="center" vertical="center" wrapText="1"/>
    </xf>
    <xf numFmtId="0" fontId="3" fillId="2" borderId="60" xfId="0" applyFont="1" applyFill="1" applyBorder="1" applyAlignment="1">
      <alignment vertical="center" wrapText="1"/>
    </xf>
    <xf numFmtId="0" fontId="3" fillId="2" borderId="80" xfId="0" applyFont="1" applyFill="1" applyBorder="1" applyAlignment="1">
      <alignment horizontal="center" vertical="center" wrapText="1"/>
    </xf>
    <xf numFmtId="0" fontId="3" fillId="2" borderId="62" xfId="0" applyFont="1" applyFill="1" applyBorder="1" applyAlignment="1">
      <alignment horizontal="center" vertical="center" wrapText="1"/>
    </xf>
    <xf numFmtId="0" fontId="3" fillId="2" borderId="57" xfId="0" applyFont="1" applyFill="1" applyBorder="1" applyAlignment="1">
      <alignment horizontal="center" vertical="center" wrapText="1"/>
    </xf>
    <xf numFmtId="0" fontId="3" fillId="2" borderId="61" xfId="0" applyFont="1" applyFill="1" applyBorder="1" applyAlignment="1">
      <alignment horizontal="center" vertical="center" wrapText="1"/>
    </xf>
    <xf numFmtId="0" fontId="3" fillId="2" borderId="60" xfId="0" applyFont="1" applyFill="1" applyBorder="1" applyAlignment="1">
      <alignment horizontal="center" vertical="center" wrapText="1"/>
    </xf>
    <xf numFmtId="0" fontId="3" fillId="2" borderId="74" xfId="0" applyFont="1" applyFill="1" applyBorder="1" applyAlignment="1">
      <alignment horizontal="center" vertical="center" wrapText="1"/>
    </xf>
    <xf numFmtId="0" fontId="3" fillId="2" borderId="73" xfId="0" applyFont="1" applyFill="1" applyBorder="1" applyAlignment="1">
      <alignment vertical="center" wrapText="1"/>
    </xf>
    <xf numFmtId="0" fontId="3" fillId="2" borderId="128" xfId="0" applyFont="1" applyFill="1" applyBorder="1" applyAlignment="1">
      <alignment horizontal="center" vertical="center" wrapText="1"/>
    </xf>
    <xf numFmtId="0" fontId="3" fillId="2" borderId="69" xfId="0" applyFont="1" applyFill="1" applyBorder="1" applyAlignment="1">
      <alignment horizontal="center" vertical="center" wrapText="1"/>
    </xf>
    <xf numFmtId="0" fontId="3" fillId="2" borderId="70" xfId="0" applyFont="1" applyFill="1" applyBorder="1" applyAlignment="1">
      <alignment horizontal="center" vertical="center" wrapText="1"/>
    </xf>
    <xf numFmtId="0" fontId="3" fillId="2" borderId="87" xfId="0" applyFont="1" applyFill="1" applyBorder="1" applyAlignment="1">
      <alignment horizontal="center" vertical="center" wrapText="1"/>
    </xf>
    <xf numFmtId="0" fontId="3" fillId="2" borderId="73" xfId="0" applyFont="1" applyFill="1" applyBorder="1" applyAlignment="1">
      <alignment horizontal="center" vertical="center" wrapText="1"/>
    </xf>
    <xf numFmtId="0" fontId="3" fillId="2" borderId="71" xfId="0" applyFont="1" applyFill="1" applyBorder="1" applyAlignment="1">
      <alignment horizontal="center" vertical="center" wrapText="1"/>
    </xf>
    <xf numFmtId="0" fontId="4" fillId="2" borderId="86" xfId="0" applyFont="1" applyFill="1" applyBorder="1" applyAlignment="1">
      <alignment horizontal="center" vertical="center" wrapText="1"/>
    </xf>
    <xf numFmtId="0" fontId="3" fillId="2" borderId="55" xfId="0" applyFont="1" applyFill="1" applyBorder="1" applyAlignment="1">
      <alignment horizontal="center" vertical="center" wrapText="1"/>
    </xf>
    <xf numFmtId="0" fontId="3" fillId="2" borderId="63" xfId="0" applyFont="1" applyFill="1" applyBorder="1" applyAlignment="1">
      <alignment horizontal="center" vertical="center" wrapText="1"/>
    </xf>
    <xf numFmtId="0" fontId="3" fillId="2" borderId="64" xfId="0" applyFont="1" applyFill="1" applyBorder="1" applyAlignment="1">
      <alignment horizontal="center" vertical="center" wrapText="1"/>
    </xf>
    <xf numFmtId="0" fontId="3" fillId="2" borderId="83" xfId="0" applyFont="1" applyFill="1" applyBorder="1" applyAlignment="1">
      <alignment horizontal="center" vertical="center" wrapText="1"/>
    </xf>
    <xf numFmtId="0" fontId="3" fillId="2" borderId="104" xfId="0" applyFont="1" applyFill="1" applyBorder="1" applyAlignment="1">
      <alignment horizontal="center" vertical="center" wrapText="1"/>
    </xf>
    <xf numFmtId="0" fontId="3" fillId="2" borderId="65" xfId="0" applyFont="1" applyFill="1" applyBorder="1" applyAlignment="1">
      <alignment horizontal="center" vertical="center" wrapText="1"/>
    </xf>
    <xf numFmtId="0" fontId="3" fillId="2" borderId="84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center" vertical="center" wrapText="1"/>
    </xf>
    <xf numFmtId="0" fontId="3" fillId="2" borderId="129" xfId="0" applyFont="1" applyFill="1" applyBorder="1" applyAlignment="1">
      <alignment horizontal="center" vertical="center" wrapText="1"/>
    </xf>
    <xf numFmtId="0" fontId="3" fillId="2" borderId="72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40" xfId="0" applyFont="1" applyFill="1" applyBorder="1" applyAlignment="1">
      <alignment horizontal="center" vertical="center" wrapText="1"/>
    </xf>
    <xf numFmtId="0" fontId="3" fillId="2" borderId="35" xfId="0" applyFont="1" applyFill="1" applyBorder="1" applyAlignment="1">
      <alignment vertical="center" wrapText="1"/>
    </xf>
    <xf numFmtId="0" fontId="3" fillId="2" borderId="67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6" xfId="0" applyFont="1" applyFill="1" applyBorder="1" applyAlignment="1">
      <alignment horizontal="center" vertical="center" wrapText="1"/>
    </xf>
    <xf numFmtId="0" fontId="3" fillId="2" borderId="67" xfId="0" applyFont="1" applyFill="1" applyBorder="1" applyAlignment="1">
      <alignment horizontal="center" vertical="center" wrapText="1"/>
    </xf>
    <xf numFmtId="0" fontId="3" fillId="2" borderId="39" xfId="0" applyFont="1" applyFill="1" applyBorder="1" applyAlignment="1">
      <alignment vertical="center" wrapText="1"/>
    </xf>
    <xf numFmtId="0" fontId="3" fillId="2" borderId="65" xfId="0" applyFont="1" applyFill="1" applyBorder="1" applyAlignment="1">
      <alignment vertical="center" wrapText="1"/>
    </xf>
    <xf numFmtId="0" fontId="3" fillId="2" borderId="40" xfId="0" applyFont="1" applyFill="1" applyBorder="1" applyAlignment="1">
      <alignment vertical="center" wrapText="1"/>
    </xf>
    <xf numFmtId="0" fontId="3" fillId="2" borderId="77" xfId="0" applyFont="1" applyFill="1" applyBorder="1" applyAlignment="1">
      <alignment horizontal="center" vertical="center" wrapText="1"/>
    </xf>
    <xf numFmtId="0" fontId="3" fillId="2" borderId="6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15" fillId="2" borderId="0" xfId="0" applyFont="1" applyFill="1"/>
    <xf numFmtId="0" fontId="0" fillId="2" borderId="0" xfId="0" applyFill="1"/>
    <xf numFmtId="0" fontId="3" fillId="2" borderId="0" xfId="0" applyFont="1" applyFill="1" applyAlignment="1">
      <alignment vertical="center" wrapText="1"/>
    </xf>
    <xf numFmtId="0" fontId="3" fillId="2" borderId="75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vertical="center" wrapText="1"/>
    </xf>
    <xf numFmtId="0" fontId="19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09" xfId="0" applyFont="1" applyFill="1" applyBorder="1" applyAlignment="1">
      <alignment horizontal="center" vertical="center" wrapText="1"/>
    </xf>
    <xf numFmtId="0" fontId="3" fillId="0" borderId="79" xfId="0" applyFont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129" xfId="0" applyBorder="1" applyAlignment="1">
      <alignment horizontal="center" vertical="center" wrapText="1"/>
    </xf>
    <xf numFmtId="0" fontId="3" fillId="0" borderId="69" xfId="0" applyFont="1" applyBorder="1" applyAlignment="1">
      <alignment horizontal="center" vertical="center" wrapText="1"/>
    </xf>
    <xf numFmtId="0" fontId="0" fillId="0" borderId="64" xfId="0" applyBorder="1" applyAlignment="1">
      <alignment horizontal="center" vertical="center" wrapText="1"/>
    </xf>
    <xf numFmtId="0" fontId="0" fillId="0" borderId="88" xfId="0" applyBorder="1" applyAlignment="1">
      <alignment horizontal="center" vertical="center" wrapText="1"/>
    </xf>
    <xf numFmtId="0" fontId="4" fillId="0" borderId="89" xfId="0" applyFont="1" applyBorder="1" applyAlignment="1">
      <alignment horizontal="center" vertical="center" wrapText="1"/>
    </xf>
    <xf numFmtId="0" fontId="0" fillId="0" borderId="90" xfId="0" applyBorder="1" applyAlignment="1">
      <alignment horizontal="center" vertical="center" wrapText="1"/>
    </xf>
    <xf numFmtId="0" fontId="0" fillId="0" borderId="86" xfId="0" applyBorder="1" applyAlignment="1">
      <alignment horizontal="center" vertical="center" wrapText="1"/>
    </xf>
    <xf numFmtId="0" fontId="0" fillId="0" borderId="83" xfId="0" applyBorder="1" applyAlignment="1">
      <alignment horizontal="center" vertical="center" wrapText="1"/>
    </xf>
    <xf numFmtId="0" fontId="0" fillId="0" borderId="81" xfId="0" applyBorder="1" applyAlignment="1">
      <alignment horizontal="center" vertical="center" wrapText="1"/>
    </xf>
    <xf numFmtId="0" fontId="0" fillId="0" borderId="91" xfId="0" applyBorder="1" applyAlignment="1">
      <alignment horizontal="center" vertical="center" wrapText="1"/>
    </xf>
    <xf numFmtId="0" fontId="4" fillId="0" borderId="92" xfId="0" applyFont="1" applyBorder="1" applyAlignment="1">
      <alignment horizontal="center" vertical="center" textRotation="90" wrapText="1"/>
    </xf>
    <xf numFmtId="0" fontId="0" fillId="0" borderId="6" xfId="0" applyBorder="1" applyAlignment="1">
      <alignment horizontal="center" vertical="center" textRotation="90" wrapText="1"/>
    </xf>
    <xf numFmtId="0" fontId="0" fillId="0" borderId="75" xfId="0" applyBorder="1" applyAlignment="1">
      <alignment horizontal="center" vertical="center" textRotation="90" wrapText="1"/>
    </xf>
    <xf numFmtId="0" fontId="5" fillId="0" borderId="70" xfId="0" applyFont="1" applyBorder="1" applyAlignment="1">
      <alignment horizontal="center" vertical="center" textRotation="90" wrapText="1"/>
    </xf>
    <xf numFmtId="0" fontId="0" fillId="0" borderId="65" xfId="0" applyBorder="1" applyAlignment="1">
      <alignment horizontal="center" vertical="center" textRotation="90" wrapText="1"/>
    </xf>
    <xf numFmtId="0" fontId="0" fillId="0" borderId="93" xfId="0" applyBorder="1" applyAlignment="1">
      <alignment horizontal="center" vertical="center" textRotation="90" wrapText="1"/>
    </xf>
    <xf numFmtId="0" fontId="3" fillId="0" borderId="94" xfId="0" applyFont="1" applyBorder="1" applyAlignment="1">
      <alignment horizontal="center" vertical="center" wrapText="1"/>
    </xf>
    <xf numFmtId="0" fontId="3" fillId="0" borderId="95" xfId="0" applyFont="1" applyBorder="1" applyAlignment="1">
      <alignment horizontal="center" vertical="center" wrapText="1"/>
    </xf>
    <xf numFmtId="0" fontId="4" fillId="0" borderId="76" xfId="0" applyFont="1" applyBorder="1" applyAlignment="1">
      <alignment horizontal="center" vertical="center" wrapText="1"/>
    </xf>
    <xf numFmtId="0" fontId="4" fillId="0" borderId="96" xfId="0" applyFont="1" applyBorder="1" applyAlignment="1">
      <alignment horizontal="center" vertical="center" wrapText="1"/>
    </xf>
    <xf numFmtId="0" fontId="4" fillId="0" borderId="97" xfId="0" applyFont="1" applyBorder="1" applyAlignment="1">
      <alignment horizontal="center" vertical="center" wrapText="1"/>
    </xf>
    <xf numFmtId="0" fontId="4" fillId="0" borderId="98" xfId="0" applyFont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99" xfId="0" applyFont="1" applyBorder="1" applyAlignment="1">
      <alignment horizontal="center" vertical="center" wrapText="1"/>
    </xf>
    <xf numFmtId="0" fontId="5" fillId="0" borderId="69" xfId="0" applyFont="1" applyBorder="1" applyAlignment="1">
      <alignment horizontal="center" vertical="center" textRotation="90" wrapText="1"/>
    </xf>
    <xf numFmtId="0" fontId="0" fillId="0" borderId="64" xfId="0" applyBorder="1" applyAlignment="1">
      <alignment horizontal="center" vertical="center" textRotation="90" wrapText="1"/>
    </xf>
    <xf numFmtId="0" fontId="0" fillId="0" borderId="88" xfId="0" applyBorder="1" applyAlignment="1">
      <alignment horizontal="center" vertical="center" textRotation="90" wrapText="1"/>
    </xf>
    <xf numFmtId="0" fontId="2" fillId="0" borderId="0" xfId="0" applyFont="1" applyAlignment="1">
      <alignment horizontal="right"/>
    </xf>
    <xf numFmtId="0" fontId="9" fillId="0" borderId="0" xfId="0" applyFont="1" applyAlignment="1">
      <alignment horizontal="left"/>
    </xf>
    <xf numFmtId="0" fontId="0" fillId="0" borderId="0" xfId="0" applyAlignment="1">
      <alignment horizontal="left"/>
    </xf>
    <xf numFmtId="0" fontId="13" fillId="0" borderId="0" xfId="0" applyFont="1" applyAlignment="1">
      <alignment horizontal="left" vertical="top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4" fillId="0" borderId="110" xfId="0" applyFont="1" applyBorder="1" applyAlignment="1">
      <alignment horizontal="center" vertical="center" wrapText="1"/>
    </xf>
    <xf numFmtId="0" fontId="4" fillId="0" borderId="111" xfId="0" applyFont="1" applyBorder="1" applyAlignment="1">
      <alignment horizontal="center" vertical="center" wrapText="1"/>
    </xf>
    <xf numFmtId="0" fontId="4" fillId="0" borderId="11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/>
    <xf numFmtId="0" fontId="2" fillId="0" borderId="82" xfId="0" applyFont="1" applyBorder="1" applyAlignment="1">
      <alignment vertical="center"/>
    </xf>
    <xf numFmtId="0" fontId="0" fillId="0" borderId="82" xfId="0" applyBorder="1" applyAlignment="1">
      <alignment vertical="center"/>
    </xf>
    <xf numFmtId="0" fontId="1" fillId="0" borderId="0" xfId="0" applyFont="1" applyAlignment="1">
      <alignment horizontal="left" vertical="center"/>
    </xf>
    <xf numFmtId="0" fontId="0" fillId="0" borderId="78" xfId="0" applyBorder="1" applyAlignment="1">
      <alignment horizontal="center" vertical="center" wrapText="1"/>
    </xf>
    <xf numFmtId="0" fontId="0" fillId="0" borderId="80" xfId="0" applyBorder="1" applyAlignment="1">
      <alignment horizontal="center" vertical="center" wrapText="1"/>
    </xf>
    <xf numFmtId="0" fontId="0" fillId="0" borderId="104" xfId="0" applyBorder="1" applyAlignment="1">
      <alignment horizontal="center" vertical="center" wrapText="1"/>
    </xf>
    <xf numFmtId="0" fontId="0" fillId="0" borderId="105" xfId="0" applyBorder="1" applyAlignment="1">
      <alignment horizontal="center" vertical="center" wrapText="1"/>
    </xf>
    <xf numFmtId="0" fontId="4" fillId="0" borderId="106" xfId="0" applyFont="1" applyBorder="1" applyAlignment="1">
      <alignment horizontal="center" vertical="center" wrapText="1"/>
    </xf>
    <xf numFmtId="0" fontId="4" fillId="0" borderId="107" xfId="0" applyFont="1" applyBorder="1" applyAlignment="1">
      <alignment horizontal="center" vertical="center" wrapText="1"/>
    </xf>
    <xf numFmtId="0" fontId="4" fillId="0" borderId="108" xfId="0" applyFont="1" applyBorder="1" applyAlignment="1">
      <alignment horizontal="center" vertical="center" wrapText="1"/>
    </xf>
    <xf numFmtId="0" fontId="5" fillId="0" borderId="74" xfId="0" applyFont="1" applyBorder="1" applyAlignment="1">
      <alignment horizontal="center" vertical="center" textRotation="90" wrapText="1"/>
    </xf>
    <xf numFmtId="0" fontId="0" fillId="0" borderId="63" xfId="0" applyBorder="1" applyAlignment="1">
      <alignment horizontal="center" vertical="center" textRotation="90" wrapText="1"/>
    </xf>
    <xf numFmtId="0" fontId="0" fillId="0" borderId="100" xfId="0" applyBorder="1" applyAlignment="1">
      <alignment horizontal="center" vertical="center" textRotation="90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16" fillId="0" borderId="0" xfId="0" applyFont="1"/>
    <xf numFmtId="0" fontId="4" fillId="0" borderId="74" xfId="0" applyFont="1" applyBorder="1" applyAlignment="1">
      <alignment horizontal="center" vertical="center" wrapText="1"/>
    </xf>
    <xf numFmtId="0" fontId="0" fillId="0" borderId="63" xfId="0" applyBorder="1" applyAlignment="1">
      <alignment horizontal="center" vertical="center" wrapText="1"/>
    </xf>
    <xf numFmtId="0" fontId="0" fillId="0" borderId="100" xfId="0" applyBorder="1" applyAlignment="1">
      <alignment horizontal="center" vertical="center" wrapText="1"/>
    </xf>
    <xf numFmtId="0" fontId="3" fillId="0" borderId="101" xfId="0" applyFont="1" applyBorder="1" applyAlignment="1">
      <alignment horizontal="center" vertical="center" wrapText="1"/>
    </xf>
    <xf numFmtId="0" fontId="3" fillId="0" borderId="70" xfId="0" applyFont="1" applyBorder="1" applyAlignment="1">
      <alignment horizontal="center" vertical="center" wrapText="1"/>
    </xf>
    <xf numFmtId="0" fontId="0" fillId="0" borderId="65" xfId="0" applyBorder="1" applyAlignment="1">
      <alignment horizontal="center" vertical="center" wrapText="1"/>
    </xf>
    <xf numFmtId="0" fontId="0" fillId="0" borderId="93" xfId="0" applyBorder="1" applyAlignment="1">
      <alignment horizontal="center" vertical="center" wrapText="1"/>
    </xf>
    <xf numFmtId="0" fontId="16" fillId="0" borderId="0" xfId="0" applyFont="1" applyAlignment="1">
      <alignment wrapText="1"/>
    </xf>
    <xf numFmtId="0" fontId="4" fillId="2" borderId="109" xfId="0" applyFont="1" applyFill="1" applyBorder="1" applyAlignment="1">
      <alignment horizontal="center" vertical="center" wrapText="1"/>
    </xf>
    <xf numFmtId="0" fontId="3" fillId="2" borderId="75" xfId="0" applyFont="1" applyFill="1" applyBorder="1" applyAlignment="1">
      <alignment horizontal="center" vertical="center" wrapText="1"/>
    </xf>
    <xf numFmtId="0" fontId="3" fillId="0" borderId="126" xfId="0" applyFont="1" applyBorder="1" applyAlignment="1">
      <alignment horizontal="center" vertical="center" wrapText="1"/>
    </xf>
    <xf numFmtId="0" fontId="4" fillId="0" borderId="126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17" fillId="0" borderId="0" xfId="0" applyFont="1" applyAlignment="1">
      <alignment horizontal="left" vertical="top"/>
    </xf>
    <xf numFmtId="0" fontId="4" fillId="0" borderId="0" xfId="0" applyFont="1" applyAlignment="1">
      <alignment horizontal="center" vertical="center"/>
    </xf>
    <xf numFmtId="0" fontId="4" fillId="0" borderId="131" xfId="0" applyFont="1" applyBorder="1" applyAlignment="1">
      <alignment horizontal="center" vertical="center" wrapText="1"/>
    </xf>
    <xf numFmtId="0" fontId="3" fillId="0" borderId="0" xfId="0" applyFont="1"/>
    <xf numFmtId="0" fontId="3" fillId="0" borderId="131" xfId="0" applyFont="1" applyBorder="1"/>
    <xf numFmtId="0" fontId="4" fillId="0" borderId="131" xfId="0" applyFont="1" applyBorder="1" applyAlignment="1">
      <alignment horizontal="center" vertical="top" wrapText="1"/>
    </xf>
    <xf numFmtId="0" fontId="3" fillId="0" borderId="131" xfId="0" applyFont="1" applyBorder="1" applyAlignment="1">
      <alignment horizontal="center" vertical="top"/>
    </xf>
    <xf numFmtId="0" fontId="3" fillId="0" borderId="92" xfId="0" applyFont="1" applyBorder="1" applyAlignment="1">
      <alignment horizontal="center" vertical="top"/>
    </xf>
    <xf numFmtId="0" fontId="4" fillId="0" borderId="131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8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3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09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20" xfId="0" applyFont="1" applyBorder="1" applyAlignment="1">
      <alignment vertical="center" wrapText="1"/>
    </xf>
    <xf numFmtId="0" fontId="4" fillId="0" borderId="121" xfId="0" applyFont="1" applyBorder="1" applyAlignment="1">
      <alignment vertical="center" wrapText="1"/>
    </xf>
    <xf numFmtId="0" fontId="4" fillId="0" borderId="122" xfId="0" applyFont="1" applyBorder="1" applyAlignment="1">
      <alignment horizontal="center" vertical="center" wrapText="1"/>
    </xf>
    <xf numFmtId="0" fontId="4" fillId="0" borderId="123" xfId="0" applyFont="1" applyBorder="1" applyAlignment="1">
      <alignment horizontal="center" vertical="center" wrapText="1"/>
    </xf>
    <xf numFmtId="0" fontId="4" fillId="0" borderId="124" xfId="0" applyFont="1" applyBorder="1" applyAlignment="1">
      <alignment horizontal="center" vertical="center" wrapText="1"/>
    </xf>
    <xf numFmtId="0" fontId="4" fillId="0" borderId="12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9" xfId="0" applyFont="1" applyBorder="1" applyAlignment="1">
      <alignment horizontal="center" vertical="center" wrapText="1"/>
    </xf>
    <xf numFmtId="0" fontId="3" fillId="0" borderId="113" xfId="0" applyFont="1" applyBorder="1" applyAlignment="1">
      <alignment horizontal="right" vertical="center" wrapText="1"/>
    </xf>
    <xf numFmtId="0" fontId="3" fillId="0" borderId="114" xfId="0" applyFont="1" applyBorder="1" applyAlignment="1">
      <alignment horizontal="right" vertical="center" wrapText="1"/>
    </xf>
    <xf numFmtId="0" fontId="10" fillId="0" borderId="115" xfId="0" applyFont="1" applyBorder="1" applyAlignment="1">
      <alignment vertical="center" wrapText="1"/>
    </xf>
    <xf numFmtId="0" fontId="10" fillId="0" borderId="112" xfId="0" applyFont="1" applyBorder="1" applyAlignment="1">
      <alignment vertical="center" wrapText="1"/>
    </xf>
    <xf numFmtId="0" fontId="4" fillId="0" borderId="115" xfId="0" applyFont="1" applyBorder="1" applyAlignment="1">
      <alignment horizontal="center" vertical="center" wrapText="1"/>
    </xf>
    <xf numFmtId="0" fontId="4" fillId="0" borderId="11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117" xfId="0" applyFont="1" applyBorder="1" applyAlignment="1">
      <alignment horizontal="center" vertical="center"/>
    </xf>
    <xf numFmtId="0" fontId="3" fillId="0" borderId="118" xfId="0" applyFont="1" applyBorder="1" applyAlignment="1">
      <alignment horizontal="right" vertical="center" wrapText="1"/>
    </xf>
    <xf numFmtId="0" fontId="3" fillId="0" borderId="119" xfId="0" applyFont="1" applyBorder="1" applyAlignment="1">
      <alignment horizontal="right" vertical="center" wrapText="1"/>
    </xf>
    <xf numFmtId="0" fontId="4" fillId="0" borderId="11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17" xfId="0" applyFont="1" applyBorder="1" applyAlignment="1">
      <alignment horizontal="center" vertical="center" wrapText="1"/>
    </xf>
    <xf numFmtId="0" fontId="4" fillId="0" borderId="116" xfId="0" applyFont="1" applyBorder="1" applyAlignment="1">
      <alignment horizontal="right" vertical="center" wrapText="1"/>
    </xf>
    <xf numFmtId="0" fontId="0" fillId="0" borderId="109" xfId="0" applyBorder="1" applyAlignment="1">
      <alignment vertical="center" wrapText="1"/>
    </xf>
    <xf numFmtId="0" fontId="3" fillId="0" borderId="0" xfId="1" applyFont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78" xfId="0" applyFont="1" applyBorder="1" applyAlignment="1">
      <alignment horizontal="center" vertical="center" wrapText="1"/>
    </xf>
    <xf numFmtId="0" fontId="1" fillId="0" borderId="90" xfId="0" applyFont="1" applyBorder="1" applyAlignment="1">
      <alignment horizontal="center" vertical="center" wrapText="1"/>
    </xf>
    <xf numFmtId="0" fontId="1" fillId="0" borderId="80" xfId="0" applyFont="1" applyBorder="1" applyAlignment="1">
      <alignment horizontal="center" vertical="center" wrapText="1"/>
    </xf>
    <xf numFmtId="0" fontId="1" fillId="0" borderId="104" xfId="0" applyFont="1" applyBorder="1" applyAlignment="1">
      <alignment horizontal="center" vertical="center" wrapText="1"/>
    </xf>
    <xf numFmtId="0" fontId="1" fillId="0" borderId="105" xfId="0" applyFont="1" applyBorder="1" applyAlignment="1">
      <alignment horizontal="center" vertical="center" wrapText="1"/>
    </xf>
    <xf numFmtId="0" fontId="1" fillId="0" borderId="6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92" xfId="0" applyFont="1" applyBorder="1" applyAlignment="1">
      <alignment horizontal="center" vertical="top" wrapText="1"/>
    </xf>
    <xf numFmtId="0" fontId="1" fillId="0" borderId="6" xfId="0" applyFont="1" applyBorder="1"/>
    <xf numFmtId="0" fontId="4" fillId="0" borderId="92" xfId="0" applyFont="1" applyBorder="1" applyAlignment="1">
      <alignment horizontal="center" vertical="center" wrapText="1"/>
    </xf>
    <xf numFmtId="0" fontId="4" fillId="0" borderId="92" xfId="0" applyFont="1" applyBorder="1" applyAlignment="1">
      <alignment vertical="center" wrapText="1"/>
    </xf>
    <xf numFmtId="0" fontId="1" fillId="0" borderId="64" xfId="0" applyFont="1" applyBorder="1" applyAlignment="1">
      <alignment horizontal="center" vertical="center" wrapText="1"/>
    </xf>
    <xf numFmtId="0" fontId="1" fillId="0" borderId="65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3" fillId="0" borderId="103" xfId="0" applyFont="1" applyBorder="1" applyAlignment="1">
      <alignment horizontal="center" vertical="center" wrapText="1"/>
    </xf>
    <xf numFmtId="0" fontId="3" fillId="0" borderId="102" xfId="0" applyFont="1" applyBorder="1" applyAlignment="1">
      <alignment horizontal="center" vertical="center" wrapText="1"/>
    </xf>
  </cellXfs>
  <cellStyles count="2">
    <cellStyle name="Normalny" xfId="0" builtinId="0"/>
    <cellStyle name="Normalny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85"/>
  <sheetViews>
    <sheetView topLeftCell="A7" zoomScale="160" zoomScaleNormal="160" zoomScaleSheetLayoutView="100" workbookViewId="0">
      <selection activeCell="P37" sqref="P37"/>
    </sheetView>
  </sheetViews>
  <sheetFormatPr defaultRowHeight="12.5" x14ac:dyDescent="0.25"/>
  <cols>
    <col min="1" max="1" width="3.453125" customWidth="1"/>
    <col min="2" max="2" width="39.1796875" customWidth="1"/>
    <col min="3" max="3" width="5.1796875" customWidth="1"/>
    <col min="4" max="9" width="4.26953125" customWidth="1"/>
    <col min="10" max="10" width="5.1796875" customWidth="1"/>
    <col min="11" max="15" width="3.7265625" customWidth="1"/>
    <col min="16" max="23" width="3.26953125" customWidth="1"/>
  </cols>
  <sheetData>
    <row r="1" spans="1:24" ht="10.5" customHeight="1" x14ac:dyDescent="0.3">
      <c r="A1" s="248" t="s">
        <v>0</v>
      </c>
      <c r="B1" s="248"/>
      <c r="C1" s="248"/>
      <c r="D1" s="248"/>
      <c r="E1" s="248"/>
      <c r="F1" s="248"/>
      <c r="G1" s="248"/>
      <c r="H1" s="248"/>
      <c r="I1" s="248"/>
      <c r="J1" s="248"/>
      <c r="K1" s="248"/>
      <c r="L1" s="248"/>
      <c r="M1" s="248"/>
      <c r="N1" s="248"/>
      <c r="O1" s="248"/>
      <c r="P1" s="248"/>
      <c r="Q1" s="248"/>
      <c r="R1" s="248"/>
      <c r="S1" s="248"/>
      <c r="T1" s="248"/>
      <c r="U1" s="248"/>
      <c r="V1" s="248"/>
      <c r="W1" s="248"/>
    </row>
    <row r="2" spans="1:24" ht="5.25" customHeight="1" x14ac:dyDescent="0.25">
      <c r="A2" s="249" t="s">
        <v>1</v>
      </c>
      <c r="B2" s="250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4" ht="12" customHeight="1" x14ac:dyDescent="0.25">
      <c r="A3" s="251" t="s">
        <v>2</v>
      </c>
      <c r="B3" s="251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spans="1:24" ht="13" x14ac:dyDescent="0.25">
      <c r="A4" s="252" t="s">
        <v>3</v>
      </c>
      <c r="B4" s="253"/>
      <c r="C4" s="253"/>
      <c r="D4" s="253"/>
      <c r="E4" s="253"/>
      <c r="F4" s="253"/>
      <c r="G4" s="253"/>
      <c r="H4" s="253"/>
      <c r="I4" s="253"/>
      <c r="J4" s="253"/>
      <c r="K4" s="253"/>
      <c r="L4" s="253"/>
      <c r="M4" s="253"/>
      <c r="N4" s="253"/>
      <c r="O4" s="253"/>
      <c r="P4" s="253"/>
      <c r="Q4" s="253"/>
      <c r="R4" s="253"/>
      <c r="S4" s="253"/>
      <c r="T4" s="253"/>
      <c r="U4" s="253"/>
      <c r="V4" s="253"/>
      <c r="W4" s="253"/>
    </row>
    <row r="5" spans="1:24" ht="13" x14ac:dyDescent="0.25">
      <c r="A5" s="260" t="s">
        <v>4</v>
      </c>
      <c r="B5" s="261"/>
      <c r="C5" s="261"/>
      <c r="D5" s="261"/>
      <c r="E5" s="261"/>
      <c r="F5" s="261"/>
      <c r="G5" s="261"/>
      <c r="H5" s="261"/>
      <c r="I5" s="261"/>
      <c r="J5" s="261"/>
      <c r="K5" s="261"/>
      <c r="L5" s="261"/>
      <c r="M5" s="261"/>
      <c r="N5" s="261"/>
      <c r="O5" s="261"/>
      <c r="P5" s="261"/>
      <c r="Q5" s="261"/>
      <c r="R5" s="261"/>
      <c r="S5" s="261"/>
      <c r="T5" s="261"/>
      <c r="U5" s="261"/>
      <c r="V5" s="261"/>
      <c r="W5" s="261"/>
    </row>
    <row r="6" spans="1:24" ht="13" x14ac:dyDescent="0.25">
      <c r="A6" s="257" t="s">
        <v>5</v>
      </c>
      <c r="B6" s="264"/>
      <c r="C6" s="264"/>
      <c r="D6" s="264"/>
      <c r="E6" s="264"/>
      <c r="F6" s="264"/>
      <c r="G6" s="102"/>
      <c r="H6" s="102"/>
      <c r="I6" s="102"/>
      <c r="J6" s="2"/>
      <c r="K6" s="2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4" ht="13" x14ac:dyDescent="0.25">
      <c r="A7" s="257" t="s">
        <v>6</v>
      </c>
      <c r="B7" s="258"/>
      <c r="C7" s="258"/>
      <c r="D7" s="258"/>
      <c r="E7" s="258"/>
      <c r="F7" s="258"/>
      <c r="G7" s="102"/>
      <c r="H7" s="102"/>
      <c r="I7" s="10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4" ht="14.25" customHeight="1" x14ac:dyDescent="0.25">
      <c r="A8" s="257" t="s">
        <v>7</v>
      </c>
      <c r="B8" s="258"/>
      <c r="C8" s="258"/>
      <c r="D8" s="258"/>
      <c r="E8" s="258"/>
      <c r="F8" s="258"/>
      <c r="G8" s="102"/>
      <c r="H8" s="102"/>
      <c r="I8" s="10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4" ht="11.25" customHeight="1" x14ac:dyDescent="0.25">
      <c r="A9" s="257" t="s">
        <v>8</v>
      </c>
      <c r="B9" s="259"/>
      <c r="C9" s="259"/>
      <c r="D9" s="259"/>
      <c r="E9" s="259"/>
      <c r="F9" s="259"/>
      <c r="G9" s="102"/>
      <c r="H9" s="102"/>
      <c r="I9" s="10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4" ht="13" x14ac:dyDescent="0.25">
      <c r="A10" s="257" t="s">
        <v>9</v>
      </c>
      <c r="B10" s="258"/>
      <c r="C10" s="258"/>
      <c r="D10" s="258"/>
      <c r="E10" s="258"/>
      <c r="F10" s="258"/>
      <c r="G10" s="102"/>
      <c r="H10" s="102"/>
      <c r="I10" s="10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4" ht="13.5" thickBot="1" x14ac:dyDescent="0.35">
      <c r="A11" s="262" t="s">
        <v>10</v>
      </c>
      <c r="B11" s="263"/>
      <c r="C11" s="263"/>
      <c r="D11" s="263"/>
      <c r="E11" s="263"/>
      <c r="F11" s="263"/>
      <c r="G11" s="263"/>
      <c r="H11" s="263"/>
      <c r="I11" s="263"/>
      <c r="J11" s="263"/>
      <c r="K11" s="263"/>
      <c r="L11" s="263"/>
      <c r="M11" s="263"/>
      <c r="N11" s="263"/>
      <c r="O11" s="263"/>
      <c r="P11" s="263"/>
      <c r="Q11" s="263"/>
      <c r="R11" s="263"/>
      <c r="S11" s="263"/>
      <c r="T11" s="263"/>
      <c r="U11" s="263"/>
      <c r="V11" s="263"/>
      <c r="W11" s="263"/>
      <c r="X11" s="112" t="s">
        <v>11</v>
      </c>
    </row>
    <row r="12" spans="1:24" ht="13.5" customHeight="1" thickBot="1" x14ac:dyDescent="0.3">
      <c r="A12" s="223" t="s">
        <v>12</v>
      </c>
      <c r="B12" s="224"/>
      <c r="C12" s="229" t="s">
        <v>13</v>
      </c>
      <c r="D12" s="239" t="s">
        <v>14</v>
      </c>
      <c r="E12" s="239"/>
      <c r="F12" s="239"/>
      <c r="G12" s="239" t="s">
        <v>15</v>
      </c>
      <c r="H12" s="239"/>
      <c r="I12" s="239"/>
      <c r="J12" s="229" t="s">
        <v>16</v>
      </c>
      <c r="K12" s="223" t="s">
        <v>17</v>
      </c>
      <c r="L12" s="265"/>
      <c r="M12" s="265"/>
      <c r="N12" s="265"/>
      <c r="O12" s="224"/>
      <c r="P12" s="237" t="s">
        <v>18</v>
      </c>
      <c r="Q12" s="238"/>
      <c r="R12" s="238"/>
      <c r="S12" s="238"/>
      <c r="T12" s="238"/>
      <c r="U12" s="238"/>
      <c r="V12" s="238"/>
      <c r="W12" s="238"/>
    </row>
    <row r="13" spans="1:24" ht="31.5" customHeight="1" thickBot="1" x14ac:dyDescent="0.3">
      <c r="A13" s="225"/>
      <c r="B13" s="226"/>
      <c r="C13" s="230"/>
      <c r="D13" s="240"/>
      <c r="E13" s="240"/>
      <c r="F13" s="240"/>
      <c r="G13" s="240"/>
      <c r="H13" s="240"/>
      <c r="I13" s="240"/>
      <c r="J13" s="230"/>
      <c r="K13" s="266"/>
      <c r="L13" s="267"/>
      <c r="M13" s="267"/>
      <c r="N13" s="267"/>
      <c r="O13" s="268"/>
      <c r="P13" s="254" t="s">
        <v>19</v>
      </c>
      <c r="Q13" s="255"/>
      <c r="R13" s="255"/>
      <c r="S13" s="256"/>
      <c r="T13" s="269" t="s">
        <v>20</v>
      </c>
      <c r="U13" s="270"/>
      <c r="V13" s="270"/>
      <c r="W13" s="271"/>
    </row>
    <row r="14" spans="1:24" ht="15" customHeight="1" thickBot="1" x14ac:dyDescent="0.3">
      <c r="A14" s="225"/>
      <c r="B14" s="226"/>
      <c r="C14" s="230"/>
      <c r="D14" s="272" t="s">
        <v>21</v>
      </c>
      <c r="E14" s="245" t="s">
        <v>22</v>
      </c>
      <c r="F14" s="232" t="s">
        <v>23</v>
      </c>
      <c r="G14" s="272" t="s">
        <v>24</v>
      </c>
      <c r="H14" s="245" t="s">
        <v>25</v>
      </c>
      <c r="I14" s="232" t="s">
        <v>26</v>
      </c>
      <c r="J14" s="230"/>
      <c r="K14" s="278" t="s">
        <v>27</v>
      </c>
      <c r="L14" s="208" t="s">
        <v>28</v>
      </c>
      <c r="M14" s="208"/>
      <c r="N14" s="208"/>
      <c r="O14" s="209"/>
      <c r="P14" s="281" t="s">
        <v>29</v>
      </c>
      <c r="Q14" s="235"/>
      <c r="R14" s="235" t="s">
        <v>30</v>
      </c>
      <c r="S14" s="236"/>
      <c r="T14" s="244" t="s">
        <v>31</v>
      </c>
      <c r="U14" s="235"/>
      <c r="V14" s="235" t="s">
        <v>32</v>
      </c>
      <c r="W14" s="236"/>
    </row>
    <row r="15" spans="1:24" x14ac:dyDescent="0.25">
      <c r="A15" s="225"/>
      <c r="B15" s="226"/>
      <c r="C15" s="230"/>
      <c r="D15" s="273"/>
      <c r="E15" s="246"/>
      <c r="F15" s="233"/>
      <c r="G15" s="273"/>
      <c r="H15" s="246"/>
      <c r="I15" s="233"/>
      <c r="J15" s="230"/>
      <c r="K15" s="279"/>
      <c r="L15" s="220" t="s">
        <v>33</v>
      </c>
      <c r="M15" s="220" t="s">
        <v>34</v>
      </c>
      <c r="N15" s="220" t="s">
        <v>35</v>
      </c>
      <c r="O15" s="282" t="s">
        <v>36</v>
      </c>
      <c r="P15" s="88">
        <v>15</v>
      </c>
      <c r="Q15" s="92">
        <v>15</v>
      </c>
      <c r="R15" s="92">
        <v>15</v>
      </c>
      <c r="S15" s="89">
        <v>15</v>
      </c>
      <c r="T15" s="88">
        <v>15</v>
      </c>
      <c r="U15" s="92">
        <v>15</v>
      </c>
      <c r="V15" s="92">
        <v>15</v>
      </c>
      <c r="W15" s="89">
        <v>15</v>
      </c>
    </row>
    <row r="16" spans="1:24" ht="34.5" customHeight="1" x14ac:dyDescent="0.25">
      <c r="A16" s="225"/>
      <c r="B16" s="226"/>
      <c r="C16" s="230"/>
      <c r="D16" s="273"/>
      <c r="E16" s="246"/>
      <c r="F16" s="233"/>
      <c r="G16" s="273"/>
      <c r="H16" s="246"/>
      <c r="I16" s="233"/>
      <c r="J16" s="230"/>
      <c r="K16" s="279"/>
      <c r="L16" s="221"/>
      <c r="M16" s="221"/>
      <c r="N16" s="221"/>
      <c r="O16" s="283"/>
      <c r="P16" s="217" t="s">
        <v>37</v>
      </c>
      <c r="Q16" s="218"/>
      <c r="R16" s="218"/>
      <c r="S16" s="218"/>
      <c r="T16" s="218"/>
      <c r="U16" s="218"/>
      <c r="V16" s="218"/>
      <c r="W16" s="219"/>
    </row>
    <row r="17" spans="1:23" ht="13" thickBot="1" x14ac:dyDescent="0.3">
      <c r="A17" s="227"/>
      <c r="B17" s="228"/>
      <c r="C17" s="231"/>
      <c r="D17" s="274"/>
      <c r="E17" s="247"/>
      <c r="F17" s="234"/>
      <c r="G17" s="274"/>
      <c r="H17" s="247"/>
      <c r="I17" s="234"/>
      <c r="J17" s="231"/>
      <c r="K17" s="280"/>
      <c r="L17" s="222"/>
      <c r="M17" s="222"/>
      <c r="N17" s="222"/>
      <c r="O17" s="284"/>
      <c r="P17" s="88" t="s">
        <v>27</v>
      </c>
      <c r="Q17" s="92" t="s">
        <v>38</v>
      </c>
      <c r="R17" s="92" t="s">
        <v>27</v>
      </c>
      <c r="S17" s="89" t="s">
        <v>38</v>
      </c>
      <c r="T17" s="91" t="s">
        <v>27</v>
      </c>
      <c r="U17" s="92" t="s">
        <v>38</v>
      </c>
      <c r="V17" s="92" t="s">
        <v>27</v>
      </c>
      <c r="W17" s="89" t="s">
        <v>38</v>
      </c>
    </row>
    <row r="18" spans="1:23" ht="18.75" customHeight="1" thickTop="1" thickBot="1" x14ac:dyDescent="0.3">
      <c r="A18" s="97" t="s">
        <v>39</v>
      </c>
      <c r="B18" s="101" t="s">
        <v>40</v>
      </c>
      <c r="C18" s="26" t="e">
        <f>C30+C44+C51+C56+#REF!</f>
        <v>#REF!</v>
      </c>
      <c r="D18" s="26"/>
      <c r="E18" s="26"/>
      <c r="F18" s="26"/>
      <c r="G18" s="26"/>
      <c r="H18" s="26"/>
      <c r="I18" s="26"/>
      <c r="J18" s="26" t="e">
        <f>SUM(K18:O18)</f>
        <v>#REF!</v>
      </c>
      <c r="K18" s="26" t="e">
        <f>K30+K44+K51+K56+#REF!</f>
        <v>#REF!</v>
      </c>
      <c r="L18" s="26" t="e">
        <f>L44+L51+L56+#REF!</f>
        <v>#REF!</v>
      </c>
      <c r="M18" s="26" t="e">
        <f>M30+M44+M51+M56+#REF!</f>
        <v>#REF!</v>
      </c>
      <c r="N18" s="26" t="e">
        <f>N30+N44+N51+N56+#REF!</f>
        <v>#REF!</v>
      </c>
      <c r="O18" s="26" t="e">
        <f>O30+O44+O51+O56+#REF!</f>
        <v>#REF!</v>
      </c>
      <c r="P18" s="26" t="e">
        <f>P30+P44+P51+P56+#REF!</f>
        <v>#REF!</v>
      </c>
      <c r="Q18" s="26" t="e">
        <f>Q30+Q44+Q51+Q56+#REF!</f>
        <v>#REF!</v>
      </c>
      <c r="R18" s="26" t="e">
        <f>R30+R44+R51+R56+#REF!</f>
        <v>#REF!</v>
      </c>
      <c r="S18" s="26" t="e">
        <f>S30+S44+S51+S56+#REF!</f>
        <v>#REF!</v>
      </c>
      <c r="T18" s="26" t="e">
        <f>T30+T44+T51+T56+#REF!</f>
        <v>#REF!</v>
      </c>
      <c r="U18" s="26" t="e">
        <f>U30+U44+U51+U56+#REF!</f>
        <v>#REF!</v>
      </c>
      <c r="V18" s="26" t="e">
        <f>V30+V44+V51+V56+#REF!</f>
        <v>#REF!</v>
      </c>
      <c r="W18" s="26" t="e">
        <f>W44+W51+W56+#REF!</f>
        <v>#REF!</v>
      </c>
    </row>
    <row r="19" spans="1:23" ht="14.25" customHeight="1" thickTop="1" thickBot="1" x14ac:dyDescent="0.3">
      <c r="A19" s="213" t="s">
        <v>41</v>
      </c>
      <c r="B19" s="214"/>
      <c r="C19" s="214"/>
      <c r="D19" s="214"/>
      <c r="E19" s="214"/>
      <c r="F19" s="214"/>
      <c r="G19" s="214"/>
      <c r="H19" s="214"/>
      <c r="I19" s="214"/>
      <c r="J19" s="214"/>
      <c r="K19" s="214"/>
      <c r="L19" s="214"/>
      <c r="M19" s="214"/>
      <c r="N19" s="214"/>
      <c r="O19" s="214"/>
      <c r="P19" s="214"/>
      <c r="Q19" s="214"/>
      <c r="R19" s="214"/>
      <c r="S19" s="214"/>
      <c r="T19" s="214"/>
      <c r="U19" s="214"/>
      <c r="V19" s="214"/>
      <c r="W19" s="286"/>
    </row>
    <row r="20" spans="1:23" ht="14.25" customHeight="1" thickTop="1" thickBot="1" x14ac:dyDescent="0.3">
      <c r="A20" s="200"/>
      <c r="B20" s="243" t="s">
        <v>42</v>
      </c>
      <c r="C20" s="243"/>
      <c r="D20" s="243"/>
      <c r="E20" s="243"/>
      <c r="F20" s="243"/>
      <c r="G20" s="243"/>
      <c r="H20" s="243"/>
      <c r="I20" s="243"/>
      <c r="J20" s="243"/>
      <c r="K20" s="243"/>
      <c r="L20" s="243"/>
      <c r="M20" s="243"/>
      <c r="N20" s="243"/>
      <c r="O20" s="243"/>
      <c r="P20" s="243"/>
      <c r="Q20" s="243"/>
      <c r="R20" s="243"/>
      <c r="S20" s="243"/>
      <c r="T20" s="243"/>
      <c r="U20" s="243"/>
      <c r="V20" s="243"/>
      <c r="W20" s="216"/>
    </row>
    <row r="21" spans="1:23" ht="12" customHeight="1" thickTop="1" x14ac:dyDescent="0.25">
      <c r="A21" s="144" t="s">
        <v>43</v>
      </c>
      <c r="B21" s="145" t="s">
        <v>44</v>
      </c>
      <c r="C21" s="146">
        <v>5</v>
      </c>
      <c r="D21" s="144" t="s">
        <v>29</v>
      </c>
      <c r="E21" s="147"/>
      <c r="F21" s="148"/>
      <c r="G21" s="149"/>
      <c r="H21" s="147" t="s">
        <v>29</v>
      </c>
      <c r="I21" s="150"/>
      <c r="J21" s="151">
        <f t="shared" ref="J21:J29" si="0">SUM(K21:O21)</f>
        <v>45</v>
      </c>
      <c r="K21" s="144">
        <v>30</v>
      </c>
      <c r="L21" s="147"/>
      <c r="M21" s="147">
        <v>15</v>
      </c>
      <c r="N21" s="147"/>
      <c r="O21" s="148"/>
      <c r="P21" s="149">
        <v>2</v>
      </c>
      <c r="Q21" s="147">
        <v>1</v>
      </c>
      <c r="R21" s="147"/>
      <c r="S21" s="148"/>
      <c r="T21" s="149"/>
      <c r="U21" s="147"/>
      <c r="V21" s="147"/>
      <c r="W21" s="148"/>
    </row>
    <row r="22" spans="1:23" ht="12" customHeight="1" x14ac:dyDescent="0.25">
      <c r="A22" s="152" t="s">
        <v>45</v>
      </c>
      <c r="B22" s="153" t="s">
        <v>46</v>
      </c>
      <c r="C22" s="154">
        <v>6</v>
      </c>
      <c r="D22" s="152" t="s">
        <v>29</v>
      </c>
      <c r="E22" s="155"/>
      <c r="F22" s="156"/>
      <c r="G22" s="157"/>
      <c r="H22" s="155" t="s">
        <v>29</v>
      </c>
      <c r="I22" s="158"/>
      <c r="J22" s="134">
        <f t="shared" si="0"/>
        <v>60</v>
      </c>
      <c r="K22" s="152">
        <v>30</v>
      </c>
      <c r="L22" s="155"/>
      <c r="M22" s="155">
        <v>30</v>
      </c>
      <c r="N22" s="155"/>
      <c r="O22" s="156"/>
      <c r="P22" s="157">
        <v>2</v>
      </c>
      <c r="Q22" s="155">
        <v>1</v>
      </c>
      <c r="R22" s="155"/>
      <c r="S22" s="156"/>
      <c r="T22" s="157"/>
      <c r="U22" s="155"/>
      <c r="V22" s="155"/>
      <c r="W22" s="156"/>
    </row>
    <row r="23" spans="1:23" ht="12" customHeight="1" x14ac:dyDescent="0.25">
      <c r="A23" s="159" t="s">
        <v>47</v>
      </c>
      <c r="B23" s="160" t="s">
        <v>48</v>
      </c>
      <c r="C23" s="161">
        <v>5</v>
      </c>
      <c r="D23" s="159"/>
      <c r="E23" s="162"/>
      <c r="F23" s="163"/>
      <c r="G23" s="164"/>
      <c r="H23" s="162" t="s">
        <v>30</v>
      </c>
      <c r="I23" s="163"/>
      <c r="J23" s="134">
        <f>SUM(K23:O23)</f>
        <v>45</v>
      </c>
      <c r="K23" s="159">
        <v>15</v>
      </c>
      <c r="L23" s="162"/>
      <c r="M23" s="162">
        <v>30</v>
      </c>
      <c r="N23" s="162"/>
      <c r="O23" s="163"/>
      <c r="P23" s="164"/>
      <c r="Q23" s="162"/>
      <c r="R23" s="162"/>
      <c r="S23" s="163">
        <v>2</v>
      </c>
      <c r="T23" s="164"/>
      <c r="U23" s="162"/>
      <c r="V23" s="162"/>
      <c r="W23" s="163"/>
    </row>
    <row r="24" spans="1:23" ht="12" customHeight="1" x14ac:dyDescent="0.25">
      <c r="A24" s="159">
        <v>4</v>
      </c>
      <c r="B24" s="160" t="s">
        <v>49</v>
      </c>
      <c r="C24" s="161">
        <v>2</v>
      </c>
      <c r="D24" s="159"/>
      <c r="E24" s="162" t="s">
        <v>29</v>
      </c>
      <c r="F24" s="163"/>
      <c r="G24" s="164"/>
      <c r="H24" s="162"/>
      <c r="I24" s="165"/>
      <c r="J24" s="134">
        <f>SUM(K24:O24)</f>
        <v>15</v>
      </c>
      <c r="K24" s="159">
        <v>15</v>
      </c>
      <c r="L24" s="162"/>
      <c r="M24" s="162"/>
      <c r="N24" s="162"/>
      <c r="O24" s="163"/>
      <c r="P24" s="164">
        <v>1</v>
      </c>
      <c r="Q24" s="162"/>
      <c r="R24" s="162"/>
      <c r="S24" s="163"/>
      <c r="T24" s="164"/>
      <c r="U24" s="162"/>
      <c r="V24" s="162"/>
      <c r="W24" s="163"/>
    </row>
    <row r="25" spans="1:23" ht="12" customHeight="1" x14ac:dyDescent="0.25">
      <c r="A25" s="152">
        <v>5</v>
      </c>
      <c r="B25" s="118" t="s">
        <v>50</v>
      </c>
      <c r="C25" s="154">
        <v>5</v>
      </c>
      <c r="D25" s="152" t="s">
        <v>29</v>
      </c>
      <c r="E25" s="155"/>
      <c r="F25" s="156"/>
      <c r="G25" s="164"/>
      <c r="H25" s="162" t="s">
        <v>29</v>
      </c>
      <c r="I25" s="165"/>
      <c r="J25" s="134">
        <f t="shared" si="0"/>
        <v>45</v>
      </c>
      <c r="K25" s="152">
        <v>30</v>
      </c>
      <c r="L25" s="155"/>
      <c r="M25" s="155"/>
      <c r="N25" s="155">
        <v>15</v>
      </c>
      <c r="O25" s="156"/>
      <c r="P25" s="157">
        <v>2</v>
      </c>
      <c r="Q25" s="155">
        <v>1</v>
      </c>
      <c r="R25" s="155"/>
      <c r="S25" s="156"/>
      <c r="T25" s="157"/>
      <c r="U25" s="155"/>
      <c r="V25" s="155"/>
      <c r="W25" s="156"/>
    </row>
    <row r="26" spans="1:23" ht="12" customHeight="1" x14ac:dyDescent="0.25">
      <c r="A26" s="152">
        <v>6</v>
      </c>
      <c r="B26" s="118" t="s">
        <v>51</v>
      </c>
      <c r="C26" s="154">
        <v>4</v>
      </c>
      <c r="D26" s="152"/>
      <c r="E26" s="155" t="s">
        <v>32</v>
      </c>
      <c r="F26" s="156"/>
      <c r="G26" s="152"/>
      <c r="H26" s="155"/>
      <c r="I26" s="156"/>
      <c r="J26" s="134">
        <f t="shared" si="0"/>
        <v>30</v>
      </c>
      <c r="K26" s="152">
        <v>15</v>
      </c>
      <c r="L26" s="155"/>
      <c r="M26" s="155">
        <v>15</v>
      </c>
      <c r="N26" s="155"/>
      <c r="O26" s="156"/>
      <c r="P26" s="157"/>
      <c r="Q26" s="155"/>
      <c r="R26" s="155"/>
      <c r="S26" s="156"/>
      <c r="T26" s="157"/>
      <c r="U26" s="155"/>
      <c r="V26" s="155">
        <v>1</v>
      </c>
      <c r="W26" s="156"/>
    </row>
    <row r="27" spans="1:23" ht="12" customHeight="1" x14ac:dyDescent="0.25">
      <c r="A27" s="152">
        <v>7</v>
      </c>
      <c r="B27" s="118" t="s">
        <v>52</v>
      </c>
      <c r="C27" s="154">
        <v>4</v>
      </c>
      <c r="D27" s="152" t="s">
        <v>30</v>
      </c>
      <c r="E27" s="155"/>
      <c r="F27" s="156"/>
      <c r="G27" s="152"/>
      <c r="H27" s="155"/>
      <c r="I27" s="156"/>
      <c r="J27" s="134">
        <f t="shared" si="0"/>
        <v>30</v>
      </c>
      <c r="K27" s="152">
        <v>30</v>
      </c>
      <c r="L27" s="155"/>
      <c r="M27" s="155"/>
      <c r="N27" s="155"/>
      <c r="O27" s="156"/>
      <c r="P27" s="157"/>
      <c r="Q27" s="155"/>
      <c r="R27" s="155">
        <v>2</v>
      </c>
      <c r="S27" s="156"/>
      <c r="T27" s="157"/>
      <c r="U27" s="155"/>
      <c r="V27" s="155"/>
      <c r="W27" s="156"/>
    </row>
    <row r="28" spans="1:23" ht="12" customHeight="1" x14ac:dyDescent="0.25">
      <c r="A28" s="152">
        <v>8</v>
      </c>
      <c r="B28" s="118" t="s">
        <v>53</v>
      </c>
      <c r="C28" s="154">
        <v>3</v>
      </c>
      <c r="D28" s="152" t="s">
        <v>31</v>
      </c>
      <c r="E28" s="155"/>
      <c r="F28" s="156"/>
      <c r="G28" s="152"/>
      <c r="H28" s="155"/>
      <c r="I28" s="156"/>
      <c r="J28" s="134">
        <f t="shared" si="0"/>
        <v>15</v>
      </c>
      <c r="K28" s="152">
        <v>15</v>
      </c>
      <c r="L28" s="155"/>
      <c r="M28" s="155"/>
      <c r="N28" s="155"/>
      <c r="O28" s="156"/>
      <c r="P28" s="157"/>
      <c r="Q28" s="155"/>
      <c r="R28" s="155"/>
      <c r="S28" s="156"/>
      <c r="T28" s="157">
        <v>1</v>
      </c>
      <c r="U28" s="155"/>
      <c r="V28" s="155"/>
      <c r="W28" s="156"/>
    </row>
    <row r="29" spans="1:23" ht="12" customHeight="1" thickBot="1" x14ac:dyDescent="0.3">
      <c r="A29" s="166">
        <v>9</v>
      </c>
      <c r="B29" s="167" t="s">
        <v>54</v>
      </c>
      <c r="C29" s="168">
        <v>3</v>
      </c>
      <c r="D29" s="166" t="s">
        <v>29</v>
      </c>
      <c r="E29" s="169"/>
      <c r="F29" s="170"/>
      <c r="G29" s="171"/>
      <c r="H29" s="169"/>
      <c r="I29" s="172"/>
      <c r="J29" s="173">
        <f t="shared" si="0"/>
        <v>15</v>
      </c>
      <c r="K29" s="166">
        <v>15</v>
      </c>
      <c r="L29" s="169"/>
      <c r="M29" s="169"/>
      <c r="N29" s="169"/>
      <c r="O29" s="170"/>
      <c r="P29" s="171">
        <v>1</v>
      </c>
      <c r="Q29" s="169"/>
      <c r="R29" s="169"/>
      <c r="S29" s="170"/>
      <c r="T29" s="171"/>
      <c r="U29" s="169"/>
      <c r="V29" s="169"/>
      <c r="W29" s="170"/>
    </row>
    <row r="30" spans="1:23" ht="12" customHeight="1" thickTop="1" thickBot="1" x14ac:dyDescent="0.3">
      <c r="A30" s="241" t="s">
        <v>55</v>
      </c>
      <c r="B30" s="241"/>
      <c r="C30" s="199">
        <f>SUM(C21:C29)</f>
        <v>37</v>
      </c>
      <c r="D30" s="199"/>
      <c r="E30" s="199"/>
      <c r="F30" s="199"/>
      <c r="G30" s="199"/>
      <c r="H30" s="199"/>
      <c r="I30" s="199"/>
      <c r="J30" s="199">
        <f>SUM(J21:J29)</f>
        <v>300</v>
      </c>
      <c r="K30" s="199">
        <f>SUM(K21:K29)</f>
        <v>195</v>
      </c>
      <c r="L30" s="199">
        <v>0</v>
      </c>
      <c r="M30" s="199">
        <f>SUM(M21:M29)</f>
        <v>90</v>
      </c>
      <c r="N30" s="199">
        <f>SUM(N25:N29)</f>
        <v>15</v>
      </c>
      <c r="O30" s="199">
        <v>0</v>
      </c>
      <c r="P30" s="199">
        <f>SUM(P21:P29)</f>
        <v>8</v>
      </c>
      <c r="Q30" s="199">
        <f>SUM(Q21:Q29)</f>
        <v>3</v>
      </c>
      <c r="R30" s="199">
        <f>SUM(R21:R29)</f>
        <v>2</v>
      </c>
      <c r="S30" s="199">
        <f>SUM(S21:S29)</f>
        <v>2</v>
      </c>
      <c r="T30" s="199">
        <f>SUM(T21:T29)</f>
        <v>1</v>
      </c>
      <c r="U30" s="199">
        <v>0</v>
      </c>
      <c r="V30" s="199">
        <f>SUM(V21:V29)</f>
        <v>1</v>
      </c>
      <c r="W30" s="199">
        <v>0</v>
      </c>
    </row>
    <row r="31" spans="1:23" ht="14.25" customHeight="1" thickTop="1" thickBot="1" x14ac:dyDescent="0.3">
      <c r="A31" s="174"/>
      <c r="B31" s="215" t="s">
        <v>56</v>
      </c>
      <c r="C31" s="243"/>
      <c r="D31" s="243"/>
      <c r="E31" s="243"/>
      <c r="F31" s="243"/>
      <c r="G31" s="243"/>
      <c r="H31" s="243"/>
      <c r="I31" s="243"/>
      <c r="J31" s="243"/>
      <c r="K31" s="243"/>
      <c r="L31" s="243"/>
      <c r="M31" s="243"/>
      <c r="N31" s="243"/>
      <c r="O31" s="243"/>
      <c r="P31" s="243"/>
      <c r="Q31" s="243"/>
      <c r="R31" s="243"/>
      <c r="S31" s="243"/>
      <c r="T31" s="243"/>
      <c r="U31" s="243"/>
      <c r="V31" s="243"/>
      <c r="W31" s="216"/>
    </row>
    <row r="32" spans="1:23" ht="12" customHeight="1" thickTop="1" x14ac:dyDescent="0.25">
      <c r="A32" s="152">
        <v>10</v>
      </c>
      <c r="B32" s="160" t="s">
        <v>57</v>
      </c>
      <c r="C32" s="175">
        <v>3</v>
      </c>
      <c r="D32" s="164"/>
      <c r="E32" s="162" t="s">
        <v>29</v>
      </c>
      <c r="F32" s="165"/>
      <c r="G32" s="176"/>
      <c r="H32" s="177"/>
      <c r="I32" s="178"/>
      <c r="J32" s="179">
        <f>SUM(K32:O32)</f>
        <v>30</v>
      </c>
      <c r="K32" s="175">
        <v>30</v>
      </c>
      <c r="L32" s="164"/>
      <c r="M32" s="162"/>
      <c r="N32" s="162"/>
      <c r="O32" s="165"/>
      <c r="P32" s="159">
        <v>2</v>
      </c>
      <c r="Q32" s="162"/>
      <c r="R32" s="162"/>
      <c r="S32" s="163"/>
      <c r="T32" s="164"/>
      <c r="U32" s="162"/>
      <c r="V32" s="162"/>
      <c r="W32" s="180"/>
    </row>
    <row r="33" spans="1:23" ht="12" customHeight="1" x14ac:dyDescent="0.25">
      <c r="A33" s="152">
        <v>11</v>
      </c>
      <c r="B33" s="118" t="s">
        <v>58</v>
      </c>
      <c r="C33" s="134">
        <v>3</v>
      </c>
      <c r="D33" s="157"/>
      <c r="E33" s="155" t="s">
        <v>29</v>
      </c>
      <c r="F33" s="158"/>
      <c r="G33" s="166"/>
      <c r="H33" s="169"/>
      <c r="I33" s="181"/>
      <c r="J33" s="182">
        <f t="shared" ref="J33:J41" si="1">SUM(K33:O33)</f>
        <v>30</v>
      </c>
      <c r="K33" s="134">
        <v>30</v>
      </c>
      <c r="L33" s="157"/>
      <c r="M33" s="155"/>
      <c r="N33" s="155"/>
      <c r="O33" s="158"/>
      <c r="P33" s="152">
        <v>2</v>
      </c>
      <c r="Q33" s="155"/>
      <c r="R33" s="155"/>
      <c r="S33" s="156"/>
      <c r="T33" s="157"/>
      <c r="U33" s="155"/>
      <c r="V33" s="155"/>
      <c r="W33" s="170"/>
    </row>
    <row r="34" spans="1:23" ht="12" customHeight="1" x14ac:dyDescent="0.25">
      <c r="A34" s="152">
        <v>12</v>
      </c>
      <c r="B34" s="118" t="s">
        <v>59</v>
      </c>
      <c r="C34" s="134">
        <v>3</v>
      </c>
      <c r="D34" s="157" t="s">
        <v>31</v>
      </c>
      <c r="E34" s="155"/>
      <c r="F34" s="158"/>
      <c r="G34" s="166"/>
      <c r="H34" s="169"/>
      <c r="I34" s="181"/>
      <c r="J34" s="182">
        <f t="shared" si="1"/>
        <v>30</v>
      </c>
      <c r="K34" s="134">
        <v>30</v>
      </c>
      <c r="L34" s="157"/>
      <c r="M34" s="155"/>
      <c r="N34" s="155"/>
      <c r="O34" s="158"/>
      <c r="P34" s="152"/>
      <c r="Q34" s="155"/>
      <c r="R34" s="155"/>
      <c r="S34" s="156"/>
      <c r="T34" s="157">
        <v>2</v>
      </c>
      <c r="U34" s="155"/>
      <c r="V34" s="155"/>
      <c r="W34" s="170"/>
    </row>
    <row r="35" spans="1:23" ht="12" customHeight="1" x14ac:dyDescent="0.25">
      <c r="A35" s="152">
        <v>13</v>
      </c>
      <c r="B35" s="118" t="s">
        <v>60</v>
      </c>
      <c r="C35" s="134">
        <v>4</v>
      </c>
      <c r="D35" s="157" t="s">
        <v>30</v>
      </c>
      <c r="E35" s="155"/>
      <c r="F35" s="158"/>
      <c r="G35" s="152"/>
      <c r="H35" s="155"/>
      <c r="I35" s="183"/>
      <c r="J35" s="182">
        <f t="shared" si="1"/>
        <v>30</v>
      </c>
      <c r="K35" s="134">
        <v>30</v>
      </c>
      <c r="L35" s="157"/>
      <c r="M35" s="155"/>
      <c r="N35" s="155"/>
      <c r="O35" s="158"/>
      <c r="P35" s="152"/>
      <c r="Q35" s="155"/>
      <c r="R35" s="155">
        <v>2</v>
      </c>
      <c r="S35" s="156"/>
      <c r="T35" s="157"/>
      <c r="U35" s="155"/>
      <c r="V35" s="155"/>
      <c r="W35" s="156"/>
    </row>
    <row r="36" spans="1:23" ht="11.25" customHeight="1" x14ac:dyDescent="0.25">
      <c r="A36" s="152">
        <v>14</v>
      </c>
      <c r="B36" s="118" t="s">
        <v>61</v>
      </c>
      <c r="C36" s="134">
        <v>3</v>
      </c>
      <c r="D36" s="157"/>
      <c r="E36" s="155" t="s">
        <v>29</v>
      </c>
      <c r="F36" s="158"/>
      <c r="G36" s="166"/>
      <c r="H36" s="169"/>
      <c r="I36" s="181"/>
      <c r="J36" s="182">
        <f t="shared" si="1"/>
        <v>15</v>
      </c>
      <c r="K36" s="134">
        <v>15</v>
      </c>
      <c r="L36" s="157"/>
      <c r="M36" s="155"/>
      <c r="N36" s="155"/>
      <c r="O36" s="158"/>
      <c r="P36" s="152">
        <v>1</v>
      </c>
      <c r="Q36" s="155"/>
      <c r="R36" s="155"/>
      <c r="S36" s="156"/>
      <c r="T36" s="157"/>
      <c r="U36" s="155"/>
      <c r="V36" s="155"/>
      <c r="W36" s="170"/>
    </row>
    <row r="37" spans="1:23" ht="12" customHeight="1" x14ac:dyDescent="0.25">
      <c r="A37" s="152">
        <v>15</v>
      </c>
      <c r="B37" s="118" t="s">
        <v>62</v>
      </c>
      <c r="C37" s="134">
        <v>3</v>
      </c>
      <c r="D37" s="157"/>
      <c r="E37" s="155"/>
      <c r="F37" s="158"/>
      <c r="G37" s="166"/>
      <c r="H37" s="169" t="s">
        <v>32</v>
      </c>
      <c r="I37" s="181"/>
      <c r="J37" s="182">
        <f t="shared" si="1"/>
        <v>30</v>
      </c>
      <c r="K37" s="134"/>
      <c r="L37" s="157"/>
      <c r="M37" s="155">
        <v>30</v>
      </c>
      <c r="N37" s="155"/>
      <c r="O37" s="158"/>
      <c r="P37" s="152"/>
      <c r="Q37" s="155"/>
      <c r="R37" s="155"/>
      <c r="S37" s="156"/>
      <c r="T37" s="157"/>
      <c r="U37" s="155"/>
      <c r="V37" s="155"/>
      <c r="W37" s="170">
        <v>2</v>
      </c>
    </row>
    <row r="38" spans="1:23" ht="12" customHeight="1" x14ac:dyDescent="0.25">
      <c r="A38" s="152">
        <v>16</v>
      </c>
      <c r="B38" s="118" t="s">
        <v>63</v>
      </c>
      <c r="C38" s="134">
        <v>4</v>
      </c>
      <c r="D38" s="157" t="s">
        <v>30</v>
      </c>
      <c r="E38" s="155"/>
      <c r="F38" s="158"/>
      <c r="G38" s="166"/>
      <c r="H38" s="169"/>
      <c r="I38" s="181"/>
      <c r="J38" s="182">
        <f t="shared" si="1"/>
        <v>45</v>
      </c>
      <c r="K38" s="134">
        <v>30</v>
      </c>
      <c r="L38" s="157"/>
      <c r="M38" s="155">
        <v>15</v>
      </c>
      <c r="N38" s="155"/>
      <c r="O38" s="158"/>
      <c r="P38" s="152"/>
      <c r="Q38" s="155"/>
      <c r="R38" s="155">
        <v>2</v>
      </c>
      <c r="S38" s="156"/>
      <c r="T38" s="157"/>
      <c r="U38" s="155"/>
      <c r="V38" s="155"/>
      <c r="W38" s="170"/>
    </row>
    <row r="39" spans="1:23" ht="12" customHeight="1" x14ac:dyDescent="0.25">
      <c r="A39" s="152">
        <v>17</v>
      </c>
      <c r="B39" s="118" t="s">
        <v>64</v>
      </c>
      <c r="C39" s="134">
        <v>5</v>
      </c>
      <c r="D39" s="157" t="s">
        <v>31</v>
      </c>
      <c r="E39" s="155"/>
      <c r="F39" s="158"/>
      <c r="G39" s="166"/>
      <c r="H39" s="169" t="s">
        <v>31</v>
      </c>
      <c r="I39" s="181"/>
      <c r="J39" s="182">
        <f t="shared" si="1"/>
        <v>60</v>
      </c>
      <c r="K39" s="134">
        <v>30</v>
      </c>
      <c r="L39" s="157"/>
      <c r="M39" s="155">
        <v>30</v>
      </c>
      <c r="N39" s="155"/>
      <c r="O39" s="158"/>
      <c r="P39" s="152"/>
      <c r="Q39" s="155"/>
      <c r="R39" s="155"/>
      <c r="S39" s="156"/>
      <c r="T39" s="157">
        <v>2</v>
      </c>
      <c r="U39" s="155">
        <v>1</v>
      </c>
      <c r="V39" s="155"/>
      <c r="W39" s="170"/>
    </row>
    <row r="40" spans="1:23" ht="12" customHeight="1" x14ac:dyDescent="0.25">
      <c r="A40" s="152">
        <v>18</v>
      </c>
      <c r="B40" s="118" t="s">
        <v>65</v>
      </c>
      <c r="C40" s="173">
        <v>5</v>
      </c>
      <c r="D40" s="171" t="s">
        <v>32</v>
      </c>
      <c r="E40" s="169"/>
      <c r="F40" s="172"/>
      <c r="G40" s="166"/>
      <c r="H40" s="169" t="s">
        <v>32</v>
      </c>
      <c r="I40" s="181"/>
      <c r="J40" s="182">
        <f t="shared" si="1"/>
        <v>60</v>
      </c>
      <c r="K40" s="173">
        <v>30</v>
      </c>
      <c r="L40" s="171"/>
      <c r="M40" s="169">
        <v>30</v>
      </c>
      <c r="N40" s="169"/>
      <c r="O40" s="172"/>
      <c r="P40" s="166"/>
      <c r="Q40" s="169"/>
      <c r="R40" s="169"/>
      <c r="S40" s="170"/>
      <c r="T40" s="171"/>
      <c r="U40" s="169"/>
      <c r="V40" s="169">
        <v>2</v>
      </c>
      <c r="W40" s="170">
        <v>1</v>
      </c>
    </row>
    <row r="41" spans="1:23" ht="12" customHeight="1" x14ac:dyDescent="0.25">
      <c r="A41" s="152">
        <v>19</v>
      </c>
      <c r="B41" s="118" t="s">
        <v>66</v>
      </c>
      <c r="C41" s="173">
        <v>5</v>
      </c>
      <c r="D41" s="171" t="s">
        <v>32</v>
      </c>
      <c r="E41" s="169"/>
      <c r="F41" s="172"/>
      <c r="G41" s="166"/>
      <c r="H41" s="169" t="s">
        <v>32</v>
      </c>
      <c r="I41" s="181"/>
      <c r="J41" s="184">
        <f t="shared" si="1"/>
        <v>60</v>
      </c>
      <c r="K41" s="173">
        <v>30</v>
      </c>
      <c r="L41" s="171"/>
      <c r="M41" s="169">
        <v>30</v>
      </c>
      <c r="N41" s="169"/>
      <c r="O41" s="172"/>
      <c r="P41" s="166"/>
      <c r="Q41" s="169"/>
      <c r="R41" s="169"/>
      <c r="S41" s="170"/>
      <c r="T41" s="171"/>
      <c r="U41" s="169"/>
      <c r="V41" s="169">
        <v>2</v>
      </c>
      <c r="W41" s="170">
        <v>1</v>
      </c>
    </row>
    <row r="42" spans="1:23" ht="12" customHeight="1" x14ac:dyDescent="0.25">
      <c r="A42" s="166">
        <v>20</v>
      </c>
      <c r="B42" s="203" t="s">
        <v>67</v>
      </c>
      <c r="C42" s="173">
        <v>3</v>
      </c>
      <c r="D42" s="171"/>
      <c r="E42" s="169" t="s">
        <v>32</v>
      </c>
      <c r="F42" s="172"/>
      <c r="G42" s="166"/>
      <c r="H42" s="169"/>
      <c r="I42" s="181"/>
      <c r="J42" s="184">
        <v>30</v>
      </c>
      <c r="K42" s="173">
        <v>15</v>
      </c>
      <c r="L42" s="171"/>
      <c r="M42" s="169">
        <v>15</v>
      </c>
      <c r="N42" s="169"/>
      <c r="O42" s="172"/>
      <c r="P42" s="155"/>
      <c r="Q42" s="155"/>
      <c r="R42" s="155"/>
      <c r="S42" s="155"/>
      <c r="T42" s="155"/>
      <c r="U42" s="155"/>
      <c r="V42" s="155">
        <v>1</v>
      </c>
      <c r="W42" s="155"/>
    </row>
    <row r="43" spans="1:23" ht="12" customHeight="1" thickBot="1" x14ac:dyDescent="0.3">
      <c r="A43" s="166">
        <v>21</v>
      </c>
      <c r="B43" s="205" t="s">
        <v>68</v>
      </c>
      <c r="C43" s="155">
        <v>3</v>
      </c>
      <c r="D43" s="155"/>
      <c r="E43" s="155"/>
      <c r="F43" s="155"/>
      <c r="G43" s="155"/>
      <c r="H43" s="155"/>
      <c r="I43" s="155" t="s">
        <v>30</v>
      </c>
      <c r="J43" s="155">
        <v>30</v>
      </c>
      <c r="K43" s="155"/>
      <c r="L43" s="155"/>
      <c r="M43" s="155"/>
      <c r="N43" s="155">
        <v>30</v>
      </c>
      <c r="O43" s="155"/>
      <c r="P43" s="155"/>
      <c r="Q43" s="155"/>
      <c r="R43" s="155"/>
      <c r="S43" s="155"/>
      <c r="T43" s="155"/>
      <c r="U43" s="155"/>
      <c r="V43" s="155"/>
      <c r="W43" s="155"/>
    </row>
    <row r="44" spans="1:23" ht="14.25" customHeight="1" thickTop="1" thickBot="1" x14ac:dyDescent="0.3">
      <c r="A44" s="241" t="s">
        <v>55</v>
      </c>
      <c r="B44" s="287"/>
      <c r="C44" s="204">
        <f>SUM(C32:C43)</f>
        <v>44</v>
      </c>
      <c r="D44" s="204"/>
      <c r="E44" s="204"/>
      <c r="F44" s="204"/>
      <c r="G44" s="204"/>
      <c r="H44" s="204"/>
      <c r="I44" s="204"/>
      <c r="J44" s="204">
        <f>SUM(J32:J43)</f>
        <v>450</v>
      </c>
      <c r="K44" s="204">
        <f>SUM(K32:K43)</f>
        <v>270</v>
      </c>
      <c r="L44" s="204">
        <f>SUM(L21:L41)</f>
        <v>0</v>
      </c>
      <c r="M44" s="204">
        <f>SUM(M32:M43)</f>
        <v>150</v>
      </c>
      <c r="N44" s="204">
        <f>SUM(N32:N41)</f>
        <v>0</v>
      </c>
      <c r="O44" s="204">
        <f>SUM(O21:O41)</f>
        <v>0</v>
      </c>
      <c r="P44" s="204">
        <f>SUM(P32:P41)</f>
        <v>5</v>
      </c>
      <c r="Q44" s="204">
        <f>SUM(Q32:Q41)</f>
        <v>0</v>
      </c>
      <c r="R44" s="204">
        <f>SUM(R32:R41)</f>
        <v>4</v>
      </c>
      <c r="S44" s="204">
        <f>SUM(S32:S41)</f>
        <v>0</v>
      </c>
      <c r="T44" s="204">
        <f>SUM(T32:T43)</f>
        <v>4</v>
      </c>
      <c r="U44" s="204">
        <f>SUM(U32:U43)</f>
        <v>1</v>
      </c>
      <c r="V44" s="204">
        <f>SUM(V32:V43)</f>
        <v>5</v>
      </c>
      <c r="W44" s="204">
        <f>SUM(W32:W43)</f>
        <v>4</v>
      </c>
    </row>
    <row r="45" spans="1:23" ht="12" customHeight="1" thickTop="1" thickBot="1" x14ac:dyDescent="0.3">
      <c r="A45" s="210" t="s">
        <v>69</v>
      </c>
      <c r="B45" s="211"/>
      <c r="C45" s="211"/>
      <c r="D45" s="211"/>
      <c r="E45" s="211"/>
      <c r="F45" s="211"/>
      <c r="G45" s="211"/>
      <c r="H45" s="211"/>
      <c r="I45" s="211"/>
      <c r="J45" s="212"/>
      <c r="K45" s="211"/>
      <c r="L45" s="211"/>
      <c r="M45" s="211"/>
      <c r="N45" s="211"/>
      <c r="O45" s="211"/>
      <c r="P45" s="211"/>
      <c r="Q45" s="211"/>
      <c r="R45" s="211"/>
      <c r="S45" s="211"/>
      <c r="T45" s="211"/>
      <c r="U45" s="211"/>
      <c r="V45" s="211"/>
      <c r="W45" s="211"/>
    </row>
    <row r="46" spans="1:23" ht="24" customHeight="1" thickTop="1" x14ac:dyDescent="0.25">
      <c r="A46" s="144">
        <v>21</v>
      </c>
      <c r="B46" s="189" t="s">
        <v>70</v>
      </c>
      <c r="C46" s="151">
        <v>5</v>
      </c>
      <c r="D46" s="144"/>
      <c r="E46" s="147"/>
      <c r="F46" s="148"/>
      <c r="G46" s="144"/>
      <c r="H46" s="147" t="s">
        <v>31</v>
      </c>
      <c r="I46" s="148"/>
      <c r="J46" s="151">
        <f>SUM(K46:O46)</f>
        <v>30</v>
      </c>
      <c r="K46" s="149"/>
      <c r="L46" s="147"/>
      <c r="M46" s="147"/>
      <c r="N46" s="147">
        <v>30</v>
      </c>
      <c r="O46" s="150"/>
      <c r="P46" s="144"/>
      <c r="Q46" s="147"/>
      <c r="R46" s="147"/>
      <c r="S46" s="148"/>
      <c r="T46" s="144"/>
      <c r="U46" s="147">
        <v>2</v>
      </c>
      <c r="V46" s="147"/>
      <c r="W46" s="148"/>
    </row>
    <row r="47" spans="1:23" ht="23.25" customHeight="1" x14ac:dyDescent="0.25">
      <c r="A47" s="159">
        <v>22</v>
      </c>
      <c r="B47" s="160" t="s">
        <v>71</v>
      </c>
      <c r="C47" s="175">
        <v>5</v>
      </c>
      <c r="D47" s="159"/>
      <c r="E47" s="162"/>
      <c r="F47" s="163"/>
      <c r="G47" s="176"/>
      <c r="H47" s="177" t="s">
        <v>32</v>
      </c>
      <c r="I47" s="180"/>
      <c r="J47" s="134">
        <f>SUM(K47:O47)</f>
        <v>30</v>
      </c>
      <c r="K47" s="164"/>
      <c r="L47" s="162"/>
      <c r="M47" s="162"/>
      <c r="N47" s="162">
        <v>30</v>
      </c>
      <c r="O47" s="165"/>
      <c r="P47" s="159"/>
      <c r="Q47" s="162"/>
      <c r="R47" s="162"/>
      <c r="S47" s="163"/>
      <c r="T47" s="159"/>
      <c r="U47" s="162"/>
      <c r="V47" s="162"/>
      <c r="W47" s="163">
        <v>2</v>
      </c>
    </row>
    <row r="48" spans="1:23" ht="25.5" customHeight="1" x14ac:dyDescent="0.25">
      <c r="A48" s="152">
        <v>23</v>
      </c>
      <c r="B48" s="190" t="s">
        <v>72</v>
      </c>
      <c r="C48" s="191">
        <v>5</v>
      </c>
      <c r="D48" s="176"/>
      <c r="E48" s="177"/>
      <c r="F48" s="180"/>
      <c r="G48" s="166"/>
      <c r="H48" s="169" t="s">
        <v>30</v>
      </c>
      <c r="I48" s="170"/>
      <c r="J48" s="134">
        <f>SUM(K48:O48)</f>
        <v>30</v>
      </c>
      <c r="K48" s="192"/>
      <c r="L48" s="177"/>
      <c r="M48" s="177"/>
      <c r="N48" s="177">
        <v>30</v>
      </c>
      <c r="O48" s="193"/>
      <c r="P48" s="176"/>
      <c r="Q48" s="177"/>
      <c r="R48" s="177"/>
      <c r="S48" s="180">
        <v>2</v>
      </c>
      <c r="T48" s="176"/>
      <c r="U48" s="177"/>
      <c r="V48" s="177"/>
      <c r="W48" s="180"/>
    </row>
    <row r="49" spans="1:25" ht="25.5" customHeight="1" x14ac:dyDescent="0.25">
      <c r="A49" s="159">
        <v>24</v>
      </c>
      <c r="B49" s="118" t="s">
        <v>73</v>
      </c>
      <c r="C49" s="134">
        <v>4</v>
      </c>
      <c r="D49" s="152"/>
      <c r="E49" s="155"/>
      <c r="F49" s="156"/>
      <c r="G49" s="152"/>
      <c r="H49" s="155" t="s">
        <v>31</v>
      </c>
      <c r="I49" s="156"/>
      <c r="J49" s="134">
        <f>SUM(K49:O49)</f>
        <v>30</v>
      </c>
      <c r="K49" s="157"/>
      <c r="L49" s="155"/>
      <c r="M49" s="155">
        <v>30</v>
      </c>
      <c r="N49" s="155"/>
      <c r="O49" s="158"/>
      <c r="P49" s="152"/>
      <c r="Q49" s="155"/>
      <c r="R49" s="155"/>
      <c r="S49" s="156"/>
      <c r="T49" s="152"/>
      <c r="U49" s="155">
        <v>2</v>
      </c>
      <c r="V49" s="155"/>
      <c r="W49" s="156"/>
    </row>
    <row r="50" spans="1:25" ht="25.5" customHeight="1" thickBot="1" x14ac:dyDescent="0.3">
      <c r="A50" s="176">
        <v>25</v>
      </c>
      <c r="B50" s="167" t="s">
        <v>74</v>
      </c>
      <c r="C50" s="173">
        <v>4</v>
      </c>
      <c r="D50" s="186"/>
      <c r="E50" s="187"/>
      <c r="F50" s="188"/>
      <c r="G50" s="186"/>
      <c r="H50" s="187" t="s">
        <v>32</v>
      </c>
      <c r="I50" s="188"/>
      <c r="J50" s="185">
        <v>30</v>
      </c>
      <c r="K50" s="171"/>
      <c r="L50" s="169"/>
      <c r="M50" s="169"/>
      <c r="N50" s="169">
        <v>30</v>
      </c>
      <c r="O50" s="172"/>
      <c r="P50" s="186"/>
      <c r="Q50" s="187"/>
      <c r="R50" s="187"/>
      <c r="S50" s="188"/>
      <c r="T50" s="186"/>
      <c r="U50" s="187"/>
      <c r="V50" s="187"/>
      <c r="W50" s="188">
        <v>2</v>
      </c>
    </row>
    <row r="51" spans="1:25" ht="12" customHeight="1" thickTop="1" thickBot="1" x14ac:dyDescent="0.3">
      <c r="A51" s="241" t="s">
        <v>55</v>
      </c>
      <c r="B51" s="242"/>
      <c r="C51" s="199">
        <f>SUM(C46:C50)</f>
        <v>23</v>
      </c>
      <c r="D51" s="199"/>
      <c r="E51" s="199"/>
      <c r="F51" s="199"/>
      <c r="G51" s="199"/>
      <c r="H51" s="199"/>
      <c r="I51" s="199"/>
      <c r="J51" s="199">
        <f t="shared" ref="J51:W51" si="2">SUM(J46:J50)</f>
        <v>150</v>
      </c>
      <c r="K51" s="199">
        <f t="shared" si="2"/>
        <v>0</v>
      </c>
      <c r="L51" s="199">
        <f t="shared" si="2"/>
        <v>0</v>
      </c>
      <c r="M51" s="199">
        <f t="shared" si="2"/>
        <v>30</v>
      </c>
      <c r="N51" s="199">
        <f t="shared" si="2"/>
        <v>120</v>
      </c>
      <c r="O51" s="199">
        <f t="shared" si="2"/>
        <v>0</v>
      </c>
      <c r="P51" s="199">
        <f t="shared" si="2"/>
        <v>0</v>
      </c>
      <c r="Q51" s="199">
        <f t="shared" si="2"/>
        <v>0</v>
      </c>
      <c r="R51" s="199">
        <f t="shared" si="2"/>
        <v>0</v>
      </c>
      <c r="S51" s="199">
        <f t="shared" si="2"/>
        <v>2</v>
      </c>
      <c r="T51" s="199">
        <f t="shared" si="2"/>
        <v>0</v>
      </c>
      <c r="U51" s="199">
        <f t="shared" si="2"/>
        <v>4</v>
      </c>
      <c r="V51" s="199">
        <f t="shared" si="2"/>
        <v>0</v>
      </c>
      <c r="W51" s="199">
        <f t="shared" si="2"/>
        <v>4</v>
      </c>
    </row>
    <row r="52" spans="1:25" ht="12" customHeight="1" thickTop="1" thickBot="1" x14ac:dyDescent="0.3">
      <c r="A52" s="213" t="s">
        <v>75</v>
      </c>
      <c r="B52" s="214"/>
      <c r="C52" s="214"/>
      <c r="D52" s="214"/>
      <c r="E52" s="214"/>
      <c r="F52" s="214"/>
      <c r="G52" s="214"/>
      <c r="H52" s="214"/>
      <c r="I52" s="214"/>
      <c r="J52" s="214"/>
      <c r="K52" s="214"/>
      <c r="L52" s="214"/>
      <c r="M52" s="214"/>
      <c r="N52" s="214"/>
      <c r="O52" s="214"/>
      <c r="P52" s="214"/>
      <c r="Q52" s="214"/>
      <c r="R52" s="214"/>
      <c r="S52" s="214"/>
      <c r="T52" s="214"/>
      <c r="U52" s="214"/>
      <c r="V52" s="214"/>
      <c r="W52" s="214"/>
    </row>
    <row r="53" spans="1:25" ht="12" customHeight="1" thickTop="1" x14ac:dyDescent="0.25">
      <c r="A53" s="144">
        <v>26</v>
      </c>
      <c r="B53" s="194" t="s">
        <v>76</v>
      </c>
      <c r="C53" s="151">
        <v>12</v>
      </c>
      <c r="D53" s="144"/>
      <c r="E53" s="147"/>
      <c r="F53" s="148"/>
      <c r="G53" s="144"/>
      <c r="H53" s="147"/>
      <c r="I53" s="148" t="s">
        <v>77</v>
      </c>
      <c r="J53" s="151">
        <f>SUM(K53:O53)</f>
        <v>90</v>
      </c>
      <c r="K53" s="144"/>
      <c r="L53" s="147"/>
      <c r="M53" s="147"/>
      <c r="N53" s="147"/>
      <c r="O53" s="148">
        <v>90</v>
      </c>
      <c r="P53" s="144"/>
      <c r="Q53" s="147"/>
      <c r="R53" s="147"/>
      <c r="S53" s="148">
        <v>2</v>
      </c>
      <c r="T53" s="144"/>
      <c r="U53" s="147">
        <v>2</v>
      </c>
      <c r="V53" s="147"/>
      <c r="W53" s="148">
        <v>2</v>
      </c>
    </row>
    <row r="54" spans="1:25" ht="12" customHeight="1" x14ac:dyDescent="0.25">
      <c r="A54" s="176">
        <v>27</v>
      </c>
      <c r="B54" s="195" t="s">
        <v>78</v>
      </c>
      <c r="C54" s="191">
        <v>2</v>
      </c>
      <c r="D54" s="152"/>
      <c r="E54" s="155"/>
      <c r="F54" s="156"/>
      <c r="G54" s="176" t="s">
        <v>30</v>
      </c>
      <c r="H54" s="177"/>
      <c r="I54" s="178"/>
      <c r="J54" s="134">
        <f>SUM(K54:O54)</f>
        <v>30</v>
      </c>
      <c r="K54" s="152"/>
      <c r="L54" s="155">
        <v>30</v>
      </c>
      <c r="M54" s="155"/>
      <c r="N54" s="155"/>
      <c r="O54" s="156"/>
      <c r="P54" s="152"/>
      <c r="Q54" s="155"/>
      <c r="R54" s="155"/>
      <c r="S54" s="156">
        <v>2</v>
      </c>
      <c r="T54" s="152"/>
      <c r="U54" s="155"/>
      <c r="V54" s="155"/>
      <c r="W54" s="156"/>
    </row>
    <row r="55" spans="1:25" ht="12" customHeight="1" thickBot="1" x14ac:dyDescent="0.3">
      <c r="A55" s="176">
        <v>28</v>
      </c>
      <c r="B55" s="196" t="s">
        <v>79</v>
      </c>
      <c r="C55" s="191">
        <v>2</v>
      </c>
      <c r="D55" s="186"/>
      <c r="E55" s="187"/>
      <c r="F55" s="188"/>
      <c r="G55" s="186" t="s">
        <v>31</v>
      </c>
      <c r="H55" s="187"/>
      <c r="I55" s="197"/>
      <c r="J55" s="185">
        <f>SUM(K55:O55)</f>
        <v>30</v>
      </c>
      <c r="K55" s="186"/>
      <c r="L55" s="187">
        <v>30</v>
      </c>
      <c r="M55" s="187"/>
      <c r="N55" s="187"/>
      <c r="O55" s="188"/>
      <c r="P55" s="186"/>
      <c r="Q55" s="187"/>
      <c r="R55" s="187"/>
      <c r="S55" s="188"/>
      <c r="T55" s="186"/>
      <c r="U55" s="187">
        <v>2</v>
      </c>
      <c r="V55" s="187"/>
      <c r="W55" s="188"/>
    </row>
    <row r="56" spans="1:25" ht="12" customHeight="1" thickTop="1" thickBot="1" x14ac:dyDescent="0.3">
      <c r="A56" s="215" t="s">
        <v>55</v>
      </c>
      <c r="B56" s="216"/>
      <c r="C56" s="198">
        <f>SUM(C53:C55)</f>
        <v>16</v>
      </c>
      <c r="D56" s="198"/>
      <c r="E56" s="198"/>
      <c r="F56" s="198"/>
      <c r="G56" s="198"/>
      <c r="H56" s="198"/>
      <c r="I56" s="198"/>
      <c r="J56" s="198">
        <f>SUM(J53:J55)</f>
        <v>150</v>
      </c>
      <c r="K56" s="198">
        <f t="shared" ref="K56:W56" si="3">SUM(K53:K55)</f>
        <v>0</v>
      </c>
      <c r="L56" s="198">
        <f>SUM(L53:L55)</f>
        <v>60</v>
      </c>
      <c r="M56" s="198">
        <f t="shared" si="3"/>
        <v>0</v>
      </c>
      <c r="N56" s="198">
        <f t="shared" si="3"/>
        <v>0</v>
      </c>
      <c r="O56" s="198">
        <f t="shared" si="3"/>
        <v>90</v>
      </c>
      <c r="P56" s="198">
        <f t="shared" si="3"/>
        <v>0</v>
      </c>
      <c r="Q56" s="198">
        <f t="shared" si="3"/>
        <v>0</v>
      </c>
      <c r="R56" s="198">
        <f t="shared" si="3"/>
        <v>0</v>
      </c>
      <c r="S56" s="198">
        <f t="shared" si="3"/>
        <v>4</v>
      </c>
      <c r="T56" s="198">
        <f t="shared" si="3"/>
        <v>0</v>
      </c>
      <c r="U56" s="198">
        <f t="shared" si="3"/>
        <v>4</v>
      </c>
      <c r="V56" s="198">
        <f t="shared" si="3"/>
        <v>0</v>
      </c>
      <c r="W56" s="198">
        <f t="shared" si="3"/>
        <v>2</v>
      </c>
    </row>
    <row r="57" spans="1:25" ht="13.5" customHeight="1" thickTop="1" x14ac:dyDescent="0.25">
      <c r="A57" s="207"/>
      <c r="B57" s="207"/>
      <c r="C57" s="207"/>
      <c r="D57" s="207"/>
      <c r="E57" s="207"/>
      <c r="F57" s="207"/>
      <c r="G57" s="207"/>
      <c r="H57" s="207"/>
      <c r="I57" s="207"/>
      <c r="J57" s="207"/>
      <c r="K57" s="207"/>
      <c r="L57" s="207"/>
      <c r="M57" s="207"/>
      <c r="N57" s="207"/>
      <c r="O57" s="207"/>
      <c r="P57" s="98"/>
      <c r="Q57" s="98"/>
      <c r="R57" s="98"/>
      <c r="S57" s="98"/>
      <c r="T57" s="98"/>
      <c r="U57" s="98"/>
      <c r="V57" s="98"/>
      <c r="W57" s="98"/>
      <c r="X57" s="98"/>
      <c r="Y57" s="98"/>
    </row>
    <row r="58" spans="1:25" ht="13.5" customHeight="1" x14ac:dyDescent="0.25">
      <c r="A58" s="117"/>
      <c r="B58" s="206"/>
      <c r="C58" s="206"/>
      <c r="D58" s="206"/>
      <c r="E58" s="206"/>
      <c r="F58" s="206"/>
      <c r="G58" s="206"/>
      <c r="H58" s="206"/>
      <c r="I58" s="206"/>
      <c r="J58" s="206"/>
      <c r="K58" s="206"/>
      <c r="L58" s="206"/>
      <c r="M58" s="206"/>
      <c r="N58" s="206"/>
      <c r="O58" s="206"/>
      <c r="P58" s="206"/>
      <c r="Q58" s="206"/>
      <c r="R58" s="206"/>
      <c r="S58" s="206"/>
      <c r="T58" s="206"/>
      <c r="U58" s="206"/>
      <c r="V58" s="206"/>
      <c r="W58" s="206"/>
      <c r="X58" s="206"/>
      <c r="Y58" s="206"/>
    </row>
    <row r="59" spans="1:25" ht="13.5" customHeight="1" x14ac:dyDescent="0.25">
      <c r="A59" s="117"/>
      <c r="B59" s="206"/>
      <c r="C59" s="206"/>
      <c r="D59" s="206"/>
      <c r="E59" s="206"/>
      <c r="F59" s="206"/>
      <c r="G59" s="206"/>
      <c r="H59" s="206"/>
      <c r="I59" s="206"/>
      <c r="J59" s="206"/>
      <c r="K59" s="206"/>
      <c r="L59" s="206"/>
      <c r="M59" s="206"/>
      <c r="N59" s="206"/>
      <c r="O59" s="206"/>
      <c r="P59" s="206"/>
      <c r="Q59" s="206"/>
      <c r="R59" s="206"/>
      <c r="S59" s="206"/>
      <c r="T59" s="206"/>
      <c r="U59" s="206"/>
      <c r="V59" s="206"/>
      <c r="W59" s="206"/>
      <c r="X59" s="206"/>
      <c r="Y59" s="206"/>
    </row>
    <row r="60" spans="1:25" ht="13.5" customHeight="1" x14ac:dyDescent="0.25">
      <c r="A60" s="117"/>
      <c r="B60" s="206"/>
      <c r="C60" s="206"/>
      <c r="D60" s="206"/>
      <c r="E60" s="206"/>
      <c r="F60" s="206"/>
      <c r="G60" s="206"/>
      <c r="H60" s="206"/>
      <c r="I60" s="206"/>
      <c r="J60" s="206"/>
      <c r="K60" s="206"/>
      <c r="L60" s="206"/>
      <c r="M60" s="206"/>
      <c r="N60" s="206"/>
      <c r="O60" s="206"/>
      <c r="P60" s="206"/>
      <c r="Q60" s="206"/>
      <c r="R60" s="206"/>
      <c r="S60" s="206"/>
      <c r="T60" s="206"/>
      <c r="U60" s="206"/>
      <c r="V60" s="206"/>
      <c r="W60" s="206"/>
      <c r="X60" s="206"/>
      <c r="Y60" s="206"/>
    </row>
    <row r="61" spans="1:25" x14ac:dyDescent="0.25">
      <c r="A61" s="106" t="s">
        <v>80</v>
      </c>
      <c r="B61" s="107"/>
      <c r="C61" s="107"/>
      <c r="D61" s="107"/>
      <c r="E61" s="108"/>
      <c r="F61" s="108"/>
      <c r="G61" s="108"/>
      <c r="H61" s="108"/>
      <c r="I61" s="108"/>
      <c r="J61" s="108"/>
      <c r="K61" s="108"/>
      <c r="L61" s="108"/>
      <c r="M61" s="108"/>
      <c r="N61" s="108"/>
      <c r="O61" s="108"/>
      <c r="P61" s="108"/>
      <c r="Q61" s="108"/>
      <c r="R61" s="108"/>
      <c r="S61" s="108"/>
      <c r="T61" s="108"/>
      <c r="U61" s="108"/>
      <c r="V61" s="108"/>
      <c r="W61" s="108"/>
    </row>
    <row r="62" spans="1:25" x14ac:dyDescent="0.25">
      <c r="A62" s="107" t="s">
        <v>81</v>
      </c>
      <c r="B62" s="201"/>
      <c r="C62" s="201"/>
      <c r="D62" s="201"/>
      <c r="E62" s="201"/>
      <c r="F62" s="201"/>
      <c r="G62" s="201"/>
      <c r="H62" s="201"/>
      <c r="I62" s="201"/>
      <c r="J62" s="201"/>
      <c r="K62" s="201"/>
      <c r="L62" s="201"/>
      <c r="M62" s="201"/>
      <c r="N62" s="201"/>
      <c r="O62" s="201"/>
      <c r="P62" s="201"/>
      <c r="Q62" s="201"/>
      <c r="R62" s="201"/>
      <c r="S62" s="201"/>
      <c r="T62" s="201"/>
      <c r="U62" s="201"/>
      <c r="V62" s="201"/>
      <c r="W62" s="201"/>
    </row>
    <row r="63" spans="1:25" x14ac:dyDescent="0.25">
      <c r="A63" s="107" t="s">
        <v>82</v>
      </c>
      <c r="B63" s="201"/>
      <c r="C63" s="201"/>
      <c r="D63" s="201"/>
      <c r="E63" s="201"/>
      <c r="F63" s="201"/>
      <c r="G63" s="201"/>
      <c r="H63" s="201"/>
      <c r="I63" s="201"/>
      <c r="J63" s="201"/>
      <c r="K63" s="201"/>
      <c r="L63" s="201"/>
      <c r="M63" s="201"/>
      <c r="N63" s="201"/>
      <c r="O63" s="201"/>
      <c r="P63" s="201"/>
      <c r="Q63" s="201"/>
      <c r="R63" s="201"/>
      <c r="S63" s="201"/>
      <c r="T63" s="201"/>
      <c r="U63" s="201"/>
      <c r="V63" s="201"/>
      <c r="W63" s="201"/>
    </row>
    <row r="64" spans="1:25" x14ac:dyDescent="0.25">
      <c r="A64" s="107" t="s">
        <v>83</v>
      </c>
      <c r="B64" s="201"/>
      <c r="C64" s="201"/>
      <c r="D64" s="201"/>
      <c r="E64" s="201"/>
      <c r="F64" s="201"/>
      <c r="G64" s="201"/>
      <c r="H64" s="201"/>
      <c r="I64" s="201"/>
      <c r="J64" s="201"/>
      <c r="K64" s="201"/>
      <c r="L64" s="201"/>
      <c r="M64" s="201"/>
      <c r="N64" s="201"/>
      <c r="O64" s="201"/>
      <c r="P64" s="201"/>
      <c r="Q64" s="201"/>
      <c r="R64" s="201"/>
      <c r="S64" s="201"/>
      <c r="T64" s="201"/>
      <c r="U64" s="201"/>
      <c r="V64" s="201"/>
      <c r="W64" s="201"/>
    </row>
    <row r="65" spans="1:23" x14ac:dyDescent="0.25">
      <c r="A65" s="107" t="s">
        <v>84</v>
      </c>
      <c r="B65" s="201"/>
      <c r="C65" s="201"/>
      <c r="D65" s="201"/>
      <c r="E65" s="201"/>
      <c r="F65" s="201"/>
      <c r="G65" s="201"/>
      <c r="H65" s="201"/>
      <c r="I65" s="201"/>
      <c r="J65" s="201"/>
      <c r="K65" s="201"/>
      <c r="L65" s="201"/>
      <c r="M65" s="201"/>
      <c r="N65" s="201"/>
      <c r="O65" s="201"/>
      <c r="P65" s="201"/>
      <c r="Q65" s="201"/>
      <c r="R65" s="201"/>
      <c r="S65" s="201"/>
      <c r="T65" s="201"/>
      <c r="U65" s="201"/>
      <c r="V65" s="201"/>
      <c r="W65" s="201"/>
    </row>
    <row r="66" spans="1:23" x14ac:dyDescent="0.25">
      <c r="A66" s="107" t="s">
        <v>85</v>
      </c>
      <c r="B66" s="202"/>
      <c r="C66" s="202"/>
      <c r="D66" s="202"/>
      <c r="E66" s="202"/>
      <c r="F66" s="202"/>
      <c r="G66" s="202"/>
      <c r="H66" s="202"/>
      <c r="I66" s="202"/>
      <c r="J66" s="202"/>
      <c r="K66" s="202"/>
      <c r="L66" s="202"/>
      <c r="M66" s="202"/>
      <c r="N66" s="202"/>
      <c r="O66" s="202"/>
      <c r="P66" s="202"/>
      <c r="Q66" s="202"/>
      <c r="R66" s="202"/>
      <c r="S66" s="202"/>
      <c r="T66" s="202"/>
      <c r="U66" s="202"/>
      <c r="V66" s="202"/>
      <c r="W66" s="202"/>
    </row>
    <row r="67" spans="1:23" x14ac:dyDescent="0.25">
      <c r="B67" s="202"/>
      <c r="C67" s="202"/>
      <c r="D67" s="202"/>
      <c r="E67" s="202"/>
      <c r="F67" s="202"/>
      <c r="G67" s="202"/>
      <c r="H67" s="202"/>
      <c r="I67" s="202"/>
      <c r="J67" s="202"/>
      <c r="K67" s="202"/>
      <c r="L67" s="202"/>
      <c r="M67" s="202"/>
      <c r="N67" s="202"/>
      <c r="O67" s="202"/>
      <c r="P67" s="202"/>
      <c r="Q67" s="202"/>
      <c r="R67" s="202"/>
      <c r="S67" s="202"/>
      <c r="T67" s="202"/>
      <c r="U67" s="202"/>
      <c r="V67" s="202"/>
      <c r="W67" s="202"/>
    </row>
    <row r="68" spans="1:23" x14ac:dyDescent="0.25">
      <c r="A68" s="107" t="s">
        <v>86</v>
      </c>
      <c r="B68" s="201"/>
      <c r="C68" s="201"/>
      <c r="D68" s="201"/>
      <c r="E68" s="201"/>
      <c r="F68" s="201"/>
      <c r="G68" s="201"/>
      <c r="H68" s="201"/>
      <c r="I68" s="201"/>
      <c r="J68" s="201"/>
      <c r="K68" s="201"/>
      <c r="L68" s="201"/>
      <c r="M68" s="201"/>
      <c r="N68" s="201"/>
      <c r="O68" s="201"/>
      <c r="P68" s="201"/>
      <c r="Q68" s="201"/>
      <c r="R68" s="201"/>
      <c r="S68" s="201"/>
      <c r="T68" s="201"/>
      <c r="U68" s="201"/>
      <c r="V68" s="201"/>
      <c r="W68" s="201"/>
    </row>
    <row r="69" spans="1:23" x14ac:dyDescent="0.25">
      <c r="A69" s="107"/>
      <c r="B69" s="107" t="s">
        <v>87</v>
      </c>
      <c r="C69" s="107"/>
      <c r="D69" s="107"/>
      <c r="E69" s="107"/>
      <c r="F69" s="107"/>
      <c r="G69" s="107"/>
      <c r="H69" s="107"/>
      <c r="I69" s="107"/>
      <c r="J69" s="107"/>
      <c r="K69" s="107"/>
      <c r="L69" s="107"/>
      <c r="M69" s="107"/>
      <c r="N69" s="107"/>
      <c r="O69" s="107"/>
      <c r="P69" s="107"/>
      <c r="Q69" s="107"/>
      <c r="R69" s="107"/>
      <c r="S69" s="107"/>
      <c r="T69" s="107"/>
      <c r="U69" s="107"/>
      <c r="V69" s="107"/>
      <c r="W69" s="107"/>
    </row>
    <row r="70" spans="1:23" s="96" customFormat="1" ht="12.75" customHeight="1" x14ac:dyDescent="0.25">
      <c r="A70" s="107"/>
      <c r="B70" s="107" t="s">
        <v>88</v>
      </c>
      <c r="C70" s="107"/>
      <c r="D70" s="107"/>
      <c r="E70" s="107"/>
      <c r="F70" s="107"/>
      <c r="G70" s="107"/>
      <c r="H70" s="107"/>
      <c r="I70" s="107"/>
      <c r="J70" s="107"/>
      <c r="K70" s="107"/>
      <c r="L70" s="107"/>
      <c r="M70" s="107"/>
      <c r="N70" s="107"/>
      <c r="O70" s="107"/>
      <c r="P70" s="107"/>
      <c r="Q70" s="107"/>
      <c r="R70" s="107"/>
      <c r="S70" s="107"/>
      <c r="T70" s="107"/>
      <c r="U70" s="107"/>
      <c r="V70" s="107"/>
      <c r="W70" s="107"/>
    </row>
    <row r="71" spans="1:23" s="96" customFormat="1" ht="12.75" customHeight="1" x14ac:dyDescent="0.25">
      <c r="A71" s="107"/>
      <c r="B71" s="107" t="s">
        <v>89</v>
      </c>
      <c r="C71" s="107"/>
      <c r="D71" s="107"/>
      <c r="E71" s="107"/>
      <c r="F71" s="107"/>
      <c r="G71" s="107"/>
      <c r="H71" s="107"/>
      <c r="I71" s="107"/>
      <c r="J71" s="107"/>
      <c r="K71" s="107"/>
      <c r="L71" s="107"/>
      <c r="M71" s="107"/>
      <c r="N71" s="107"/>
      <c r="O71" s="107"/>
      <c r="P71" s="107"/>
      <c r="Q71" s="107"/>
      <c r="R71" s="107"/>
      <c r="S71" s="107"/>
      <c r="T71" s="107"/>
      <c r="U71" s="107"/>
      <c r="V71" s="107"/>
      <c r="W71" s="107"/>
    </row>
    <row r="72" spans="1:23" s="96" customFormat="1" ht="12.75" customHeight="1" x14ac:dyDescent="0.25">
      <c r="A72" s="107"/>
      <c r="B72" s="107" t="s">
        <v>90</v>
      </c>
      <c r="C72" s="107"/>
      <c r="D72" s="107"/>
      <c r="E72" s="107"/>
      <c r="F72" s="107"/>
      <c r="G72" s="107"/>
      <c r="H72" s="107"/>
      <c r="I72" s="107"/>
      <c r="J72" s="107"/>
      <c r="K72" s="107"/>
      <c r="L72" s="107"/>
      <c r="M72" s="107"/>
      <c r="N72" s="107"/>
      <c r="O72" s="107"/>
      <c r="P72" s="107"/>
      <c r="Q72" s="107"/>
      <c r="R72" s="107"/>
      <c r="S72" s="107"/>
      <c r="T72" s="107"/>
      <c r="U72" s="107"/>
      <c r="V72" s="107"/>
      <c r="W72" s="107"/>
    </row>
    <row r="73" spans="1:23" s="96" customFormat="1" ht="12.75" customHeight="1" x14ac:dyDescent="0.25">
      <c r="A73" s="107"/>
      <c r="B73" s="107" t="s">
        <v>91</v>
      </c>
      <c r="C73" s="107"/>
      <c r="D73" s="107"/>
      <c r="E73" s="107"/>
      <c r="F73" s="107"/>
      <c r="G73" s="107"/>
      <c r="H73" s="107"/>
      <c r="I73" s="107"/>
      <c r="J73" s="107"/>
      <c r="K73" s="107"/>
      <c r="L73" s="107"/>
      <c r="M73" s="107"/>
      <c r="N73" s="107"/>
      <c r="O73" s="107"/>
      <c r="P73" s="107"/>
      <c r="Q73" s="107"/>
      <c r="R73" s="107"/>
      <c r="S73" s="107"/>
      <c r="T73" s="107"/>
      <c r="U73" s="107"/>
      <c r="V73" s="107"/>
      <c r="W73" s="107"/>
    </row>
    <row r="74" spans="1:23" s="96" customFormat="1" ht="12.75" customHeight="1" x14ac:dyDescent="0.25">
      <c r="A74" s="107"/>
      <c r="B74" s="107" t="s">
        <v>92</v>
      </c>
      <c r="C74" s="107"/>
      <c r="D74" s="107"/>
      <c r="E74" s="107"/>
      <c r="F74" s="107"/>
      <c r="G74" s="107"/>
      <c r="H74" s="107"/>
      <c r="I74" s="107"/>
      <c r="J74" s="107"/>
      <c r="K74" s="107"/>
      <c r="L74" s="107"/>
      <c r="M74" s="107"/>
      <c r="N74" s="107"/>
      <c r="O74" s="107"/>
      <c r="P74" s="107"/>
      <c r="Q74" s="107"/>
      <c r="R74" s="107"/>
      <c r="S74" s="107"/>
      <c r="T74" s="107"/>
      <c r="U74" s="107"/>
      <c r="V74" s="107"/>
      <c r="W74" s="107"/>
    </row>
    <row r="75" spans="1:23" s="96" customFormat="1" ht="12.75" customHeight="1" x14ac:dyDescent="0.25">
      <c r="A75" s="107"/>
      <c r="B75" s="107" t="s">
        <v>93</v>
      </c>
      <c r="C75" s="107"/>
      <c r="D75" s="107"/>
      <c r="E75" s="107"/>
      <c r="F75" s="107"/>
      <c r="G75" s="107"/>
      <c r="H75" s="107"/>
      <c r="I75" s="107"/>
      <c r="J75" s="107"/>
      <c r="K75" s="107"/>
      <c r="L75" s="107"/>
      <c r="M75" s="107"/>
      <c r="N75" s="107"/>
      <c r="O75" s="107"/>
      <c r="P75" s="107"/>
      <c r="Q75" s="107"/>
      <c r="R75" s="107"/>
      <c r="S75" s="107"/>
      <c r="T75" s="107"/>
      <c r="U75" s="107"/>
      <c r="V75" s="107"/>
      <c r="W75" s="107"/>
    </row>
    <row r="76" spans="1:23" s="96" customFormat="1" ht="12.75" customHeight="1" x14ac:dyDescent="0.25">
      <c r="A76" s="107"/>
      <c r="B76" s="107"/>
      <c r="C76" s="107"/>
      <c r="D76" s="107"/>
      <c r="E76" s="107"/>
      <c r="F76" s="107"/>
      <c r="G76" s="107"/>
      <c r="H76" s="107"/>
      <c r="I76" s="107"/>
      <c r="J76" s="107"/>
      <c r="K76" s="107"/>
      <c r="L76" s="107"/>
      <c r="M76" s="107"/>
      <c r="N76" s="107"/>
      <c r="O76" s="107"/>
      <c r="P76" s="107"/>
      <c r="Q76" s="107"/>
      <c r="R76" s="107"/>
      <c r="S76" s="107"/>
      <c r="T76" s="107"/>
      <c r="U76" s="107"/>
      <c r="V76" s="107"/>
      <c r="W76" s="107"/>
    </row>
    <row r="77" spans="1:23" s="96" customFormat="1" ht="12" customHeight="1" x14ac:dyDescent="0.25">
      <c r="A77" s="285" t="s">
        <v>94</v>
      </c>
      <c r="B77" s="285"/>
      <c r="C77" s="285"/>
      <c r="D77" s="285"/>
      <c r="E77" s="285"/>
      <c r="F77" s="285"/>
      <c r="G77" s="285"/>
      <c r="H77" s="285"/>
      <c r="I77" s="285"/>
      <c r="J77" s="285"/>
      <c r="K77" s="285"/>
      <c r="L77" s="285"/>
      <c r="M77" s="285"/>
      <c r="N77" s="285"/>
      <c r="O77" s="285"/>
      <c r="P77" s="285"/>
      <c r="Q77" s="285"/>
      <c r="R77" s="285"/>
      <c r="S77" s="285"/>
      <c r="T77" s="285"/>
      <c r="U77" s="285"/>
      <c r="V77" s="285"/>
      <c r="W77" s="285"/>
    </row>
    <row r="78" spans="1:23" s="95" customFormat="1" x14ac:dyDescent="0.25">
      <c r="A78" s="277"/>
      <c r="B78" s="277"/>
      <c r="C78" s="277"/>
      <c r="D78" s="277"/>
      <c r="E78" s="277"/>
      <c r="F78" s="277"/>
      <c r="G78" s="277"/>
      <c r="H78" s="277"/>
      <c r="I78" s="277"/>
      <c r="J78" s="277"/>
      <c r="K78" s="277"/>
      <c r="L78" s="277"/>
      <c r="M78" s="277"/>
      <c r="N78" s="277"/>
      <c r="O78" s="277"/>
      <c r="P78" s="277"/>
      <c r="Q78" s="277"/>
      <c r="R78" s="277"/>
      <c r="S78" s="277"/>
      <c r="T78" s="277"/>
      <c r="U78" s="277"/>
      <c r="V78" s="277"/>
      <c r="W78" s="277"/>
    </row>
    <row r="79" spans="1:23" x14ac:dyDescent="0.25">
      <c r="A79" s="107"/>
      <c r="B79" s="107"/>
      <c r="C79" s="107"/>
      <c r="D79" s="107"/>
      <c r="E79" s="107"/>
      <c r="F79" s="107"/>
      <c r="G79" s="107"/>
      <c r="H79" s="107"/>
      <c r="I79" s="107"/>
      <c r="J79" s="107"/>
      <c r="K79" s="107"/>
      <c r="L79" s="107"/>
      <c r="M79" s="107"/>
      <c r="N79" s="107"/>
      <c r="O79" s="107"/>
      <c r="P79" s="107"/>
      <c r="Q79" s="107"/>
      <c r="R79" s="107"/>
      <c r="S79" s="107"/>
      <c r="T79" s="107"/>
      <c r="U79" s="107"/>
      <c r="V79" s="107"/>
      <c r="W79" s="107"/>
    </row>
    <row r="80" spans="1:23" ht="12.75" customHeight="1" x14ac:dyDescent="0.25">
      <c r="A80" s="103"/>
      <c r="B80" s="103" t="s">
        <v>95</v>
      </c>
      <c r="C80" s="103"/>
      <c r="D80" s="103"/>
      <c r="E80" s="103"/>
      <c r="F80" s="103"/>
      <c r="G80" s="103"/>
      <c r="H80" s="276" t="s">
        <v>96</v>
      </c>
      <c r="I80" s="276"/>
      <c r="J80" s="276"/>
      <c r="K80" s="276"/>
      <c r="L80" s="276"/>
      <c r="M80" s="276"/>
      <c r="N80" s="276"/>
      <c r="O80" s="103"/>
      <c r="P80" s="103"/>
      <c r="Q80" s="103"/>
      <c r="R80" s="103"/>
      <c r="S80" s="275" t="s">
        <v>97</v>
      </c>
      <c r="T80" s="275"/>
      <c r="U80" s="275"/>
      <c r="V80" s="275"/>
      <c r="W80" s="275"/>
    </row>
    <row r="81" spans="1:23" ht="14.25" customHeight="1" x14ac:dyDescent="0.25">
      <c r="A81" s="103"/>
      <c r="B81" s="109" t="s">
        <v>98</v>
      </c>
      <c r="C81" s="103"/>
      <c r="D81" s="103"/>
      <c r="E81" s="103"/>
      <c r="F81" s="103"/>
      <c r="G81" s="103"/>
      <c r="H81" s="276" t="s">
        <v>99</v>
      </c>
      <c r="I81" s="276"/>
      <c r="J81" s="276"/>
      <c r="K81" s="276"/>
      <c r="L81" s="276"/>
      <c r="M81" s="276"/>
      <c r="N81" s="276"/>
      <c r="O81" s="103"/>
      <c r="P81" s="103"/>
      <c r="Q81" s="103"/>
      <c r="R81" s="103"/>
      <c r="S81" s="103"/>
      <c r="T81" s="275" t="s">
        <v>100</v>
      </c>
      <c r="U81" s="275"/>
      <c r="V81" s="275"/>
      <c r="W81" s="275"/>
    </row>
    <row r="82" spans="1:23" x14ac:dyDescent="0.25">
      <c r="A82" s="103"/>
      <c r="B82" s="103"/>
    </row>
    <row r="83" spans="1:23" x14ac:dyDescent="0.25">
      <c r="A83" s="103"/>
      <c r="B83" s="103"/>
    </row>
    <row r="85" spans="1:23" x14ac:dyDescent="0.25">
      <c r="A85" s="103" t="s">
        <v>101</v>
      </c>
    </row>
  </sheetData>
  <mergeCells count="56">
    <mergeCell ref="A77:W77"/>
    <mergeCell ref="A19:W19"/>
    <mergeCell ref="A44:B44"/>
    <mergeCell ref="T81:W81"/>
    <mergeCell ref="S80:W80"/>
    <mergeCell ref="H81:N81"/>
    <mergeCell ref="H80:N80"/>
    <mergeCell ref="A78:W78"/>
    <mergeCell ref="A1:W1"/>
    <mergeCell ref="A2:B2"/>
    <mergeCell ref="A3:B3"/>
    <mergeCell ref="A4:W4"/>
    <mergeCell ref="P13:S13"/>
    <mergeCell ref="A8:F8"/>
    <mergeCell ref="A9:F9"/>
    <mergeCell ref="A10:F10"/>
    <mergeCell ref="A5:W5"/>
    <mergeCell ref="A11:W11"/>
    <mergeCell ref="A6:F6"/>
    <mergeCell ref="A7:F7"/>
    <mergeCell ref="K12:O13"/>
    <mergeCell ref="T13:W13"/>
    <mergeCell ref="D12:F13"/>
    <mergeCell ref="J12:J17"/>
    <mergeCell ref="A51:B51"/>
    <mergeCell ref="F14:F17"/>
    <mergeCell ref="M15:M17"/>
    <mergeCell ref="B31:W31"/>
    <mergeCell ref="B20:W20"/>
    <mergeCell ref="A30:B30"/>
    <mergeCell ref="T14:U14"/>
    <mergeCell ref="H14:H17"/>
    <mergeCell ref="V14:W14"/>
    <mergeCell ref="N15:N17"/>
    <mergeCell ref="G14:G17"/>
    <mergeCell ref="K14:K17"/>
    <mergeCell ref="P14:Q14"/>
    <mergeCell ref="O15:O17"/>
    <mergeCell ref="D14:D17"/>
    <mergeCell ref="E14:E17"/>
    <mergeCell ref="B60:Y60"/>
    <mergeCell ref="A57:O57"/>
    <mergeCell ref="B58:Y58"/>
    <mergeCell ref="B59:Y59"/>
    <mergeCell ref="L14:O14"/>
    <mergeCell ref="A45:W45"/>
    <mergeCell ref="A52:W52"/>
    <mergeCell ref="A56:B56"/>
    <mergeCell ref="P16:W16"/>
    <mergeCell ref="L15:L17"/>
    <mergeCell ref="A12:B17"/>
    <mergeCell ref="C12:C17"/>
    <mergeCell ref="I14:I17"/>
    <mergeCell ref="R14:S14"/>
    <mergeCell ref="P12:W12"/>
    <mergeCell ref="G12:I13"/>
  </mergeCells>
  <phoneticPr fontId="10" type="noConversion"/>
  <pageMargins left="0.19685039370078741" right="0.19685039370078741" top="0.98425196850393704" bottom="0.98425196850393704" header="0.51181102362204722" footer="0.51181102362204722"/>
  <pageSetup paperSize="9" scale="97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66"/>
  <sheetViews>
    <sheetView topLeftCell="A49" zoomScale="172" zoomScaleNormal="172" workbookViewId="0">
      <selection activeCell="B49" sqref="B49"/>
    </sheetView>
  </sheetViews>
  <sheetFormatPr defaultRowHeight="12.5" x14ac:dyDescent="0.25"/>
  <cols>
    <col min="1" max="1" width="7.7265625" customWidth="1"/>
    <col min="2" max="2" width="43.26953125" customWidth="1"/>
    <col min="3" max="3" width="5.7265625" customWidth="1"/>
    <col min="4" max="4" width="6" customWidth="1"/>
    <col min="5" max="8" width="7" customWidth="1"/>
  </cols>
  <sheetData>
    <row r="1" spans="1:16" s="95" customFormat="1" x14ac:dyDescent="0.25">
      <c r="A1" s="291" t="s">
        <v>102</v>
      </c>
      <c r="B1" s="291"/>
      <c r="C1" s="291"/>
      <c r="D1" s="291"/>
      <c r="E1" s="291"/>
      <c r="F1" s="291"/>
      <c r="G1" s="291"/>
      <c r="H1" s="291"/>
      <c r="I1" s="17"/>
      <c r="J1" s="17"/>
      <c r="K1" s="17"/>
      <c r="L1" s="17"/>
      <c r="M1" s="17"/>
      <c r="N1" s="17"/>
      <c r="O1" s="17"/>
      <c r="P1" s="17"/>
    </row>
    <row r="2" spans="1:16" ht="9.75" customHeight="1" x14ac:dyDescent="0.25">
      <c r="A2" s="292" t="s">
        <v>103</v>
      </c>
      <c r="B2" s="292"/>
      <c r="C2" s="136"/>
      <c r="D2" s="136"/>
      <c r="E2" s="136"/>
      <c r="F2" s="136"/>
      <c r="G2" s="136"/>
      <c r="H2" s="136"/>
      <c r="I2" s="6"/>
      <c r="J2" s="6"/>
      <c r="K2" s="6"/>
      <c r="L2" s="6"/>
      <c r="M2" s="6"/>
      <c r="N2" s="6"/>
      <c r="O2" s="6"/>
      <c r="P2" s="6"/>
    </row>
    <row r="3" spans="1:16" ht="12" customHeight="1" x14ac:dyDescent="0.25">
      <c r="A3" s="293" t="s">
        <v>104</v>
      </c>
      <c r="B3" s="293"/>
      <c r="C3" s="136"/>
      <c r="D3" s="136"/>
      <c r="E3" s="136"/>
      <c r="F3" s="136"/>
      <c r="G3" s="136"/>
      <c r="H3" s="136"/>
      <c r="I3" s="6"/>
      <c r="J3" s="6"/>
      <c r="K3" s="6"/>
      <c r="L3" s="6"/>
      <c r="M3" s="6"/>
      <c r="N3" s="6"/>
      <c r="O3" s="6"/>
      <c r="P3" s="6"/>
    </row>
    <row r="4" spans="1:16" ht="12" customHeight="1" x14ac:dyDescent="0.25">
      <c r="A4" s="114" t="s">
        <v>105</v>
      </c>
      <c r="B4" s="114"/>
      <c r="C4" s="136"/>
      <c r="D4" s="136"/>
      <c r="E4" s="136"/>
      <c r="F4" s="136"/>
      <c r="G4" s="136"/>
      <c r="H4" s="136"/>
      <c r="I4" s="6"/>
      <c r="J4" s="6"/>
      <c r="K4" s="6"/>
      <c r="L4" s="6"/>
      <c r="M4" s="6"/>
      <c r="N4" s="6"/>
      <c r="O4" s="6"/>
      <c r="P4" s="6"/>
    </row>
    <row r="5" spans="1:16" s="95" customFormat="1" x14ac:dyDescent="0.25">
      <c r="A5" s="294" t="s">
        <v>3</v>
      </c>
      <c r="B5" s="276"/>
      <c r="C5" s="276"/>
      <c r="D5" s="276"/>
      <c r="E5" s="276"/>
      <c r="F5" s="276"/>
      <c r="G5" s="276"/>
      <c r="H5" s="276"/>
      <c r="I5" s="17"/>
      <c r="J5" s="17"/>
      <c r="K5" s="17"/>
      <c r="L5" s="17"/>
      <c r="M5" s="17"/>
      <c r="N5" s="17"/>
      <c r="O5" s="17"/>
      <c r="P5" s="17"/>
    </row>
    <row r="6" spans="1:16" s="95" customFormat="1" x14ac:dyDescent="0.25">
      <c r="A6" s="294" t="s">
        <v>106</v>
      </c>
      <c r="B6" s="296"/>
      <c r="C6" s="296"/>
      <c r="D6" s="296"/>
      <c r="E6" s="296"/>
      <c r="F6" s="296"/>
      <c r="G6" s="296"/>
      <c r="H6" s="296"/>
      <c r="I6" s="17"/>
      <c r="J6" s="17"/>
      <c r="K6" s="17"/>
      <c r="L6" s="17"/>
      <c r="M6" s="17"/>
      <c r="N6" s="17"/>
      <c r="O6" s="17"/>
      <c r="P6" s="17"/>
    </row>
    <row r="7" spans="1:16" s="95" customFormat="1" x14ac:dyDescent="0.25">
      <c r="A7" s="137" t="s">
        <v>5</v>
      </c>
      <c r="B7" s="105"/>
      <c r="C7" s="105"/>
      <c r="D7" s="105"/>
      <c r="E7" s="103"/>
      <c r="F7" s="103"/>
      <c r="G7" s="103"/>
      <c r="H7" s="103"/>
      <c r="I7" s="17"/>
      <c r="J7" s="17"/>
      <c r="K7" s="17"/>
      <c r="L7" s="17"/>
      <c r="M7" s="17"/>
      <c r="N7" s="17"/>
      <c r="O7" s="17"/>
      <c r="P7" s="17"/>
    </row>
    <row r="8" spans="1:16" s="95" customFormat="1" x14ac:dyDescent="0.25">
      <c r="A8" s="137" t="s">
        <v>6</v>
      </c>
      <c r="B8" s="105"/>
      <c r="C8" s="105"/>
      <c r="D8" s="105"/>
      <c r="E8" s="103"/>
      <c r="F8" s="103"/>
      <c r="G8" s="103"/>
      <c r="H8" s="103"/>
      <c r="I8" s="17"/>
      <c r="J8" s="17"/>
      <c r="K8" s="17"/>
      <c r="L8" s="17"/>
      <c r="M8" s="17"/>
      <c r="N8" s="17"/>
      <c r="O8" s="17"/>
      <c r="P8" s="17"/>
    </row>
    <row r="9" spans="1:16" s="95" customFormat="1" x14ac:dyDescent="0.25">
      <c r="A9" s="137" t="s">
        <v>7</v>
      </c>
      <c r="B9" s="103"/>
      <c r="C9" s="103"/>
      <c r="D9" s="103"/>
      <c r="E9" s="103"/>
      <c r="F9" s="103"/>
      <c r="G9" s="103"/>
      <c r="H9" s="103"/>
      <c r="I9" s="17"/>
      <c r="J9" s="17"/>
      <c r="K9" s="17"/>
      <c r="L9" s="17"/>
      <c r="M9" s="17"/>
      <c r="N9" s="17"/>
      <c r="O9" s="17"/>
      <c r="P9" s="17"/>
    </row>
    <row r="10" spans="1:16" s="95" customFormat="1" x14ac:dyDescent="0.25">
      <c r="A10" s="137" t="s">
        <v>8</v>
      </c>
      <c r="B10" s="103"/>
      <c r="C10" s="103"/>
      <c r="D10" s="103"/>
      <c r="E10" s="103"/>
      <c r="F10" s="103"/>
      <c r="G10" s="103"/>
      <c r="H10" s="103"/>
      <c r="I10" s="17"/>
      <c r="J10" s="17"/>
      <c r="K10" s="17"/>
      <c r="L10" s="17"/>
      <c r="M10" s="17"/>
      <c r="N10" s="17"/>
      <c r="O10" s="17"/>
      <c r="P10" s="17"/>
    </row>
    <row r="11" spans="1:16" s="95" customFormat="1" ht="12.75" customHeight="1" x14ac:dyDescent="0.25">
      <c r="A11" s="137" t="s">
        <v>9</v>
      </c>
      <c r="B11" s="103"/>
      <c r="C11" s="103"/>
      <c r="D11" s="103"/>
      <c r="E11" s="103"/>
      <c r="F11" s="103"/>
      <c r="G11" s="103"/>
      <c r="H11" s="103"/>
      <c r="I11" s="17"/>
      <c r="J11" s="17"/>
      <c r="K11" s="17"/>
      <c r="L11" s="17"/>
      <c r="M11" s="17"/>
      <c r="N11" s="17"/>
      <c r="O11" s="17"/>
      <c r="P11" s="17"/>
    </row>
    <row r="12" spans="1:16" s="95" customFormat="1" ht="13" thickBot="1" x14ac:dyDescent="0.3">
      <c r="A12" s="137" t="s">
        <v>107</v>
      </c>
      <c r="B12" s="105"/>
      <c r="C12" s="105"/>
      <c r="D12" s="105"/>
      <c r="E12" s="105"/>
      <c r="F12" s="105"/>
      <c r="G12" s="105"/>
      <c r="H12" s="105"/>
      <c r="I12" s="103" t="s">
        <v>11</v>
      </c>
      <c r="J12" s="17"/>
      <c r="K12" s="17"/>
      <c r="L12" s="17"/>
      <c r="M12" s="17"/>
      <c r="N12" s="17"/>
      <c r="O12" s="17"/>
      <c r="P12" s="17"/>
    </row>
    <row r="13" spans="1:16" s="95" customFormat="1" ht="14.25" customHeight="1" thickBot="1" x14ac:dyDescent="0.3">
      <c r="A13" s="298" t="s">
        <v>108</v>
      </c>
      <c r="B13" s="295" t="s">
        <v>12</v>
      </c>
      <c r="C13" s="295" t="s">
        <v>109</v>
      </c>
      <c r="D13" s="301" t="s">
        <v>110</v>
      </c>
      <c r="E13" s="295" t="s">
        <v>111</v>
      </c>
      <c r="F13" s="295"/>
      <c r="G13" s="295"/>
      <c r="H13" s="295"/>
      <c r="I13" s="17"/>
      <c r="J13" s="17"/>
      <c r="K13" s="17"/>
      <c r="L13" s="17"/>
      <c r="M13" s="17"/>
      <c r="N13" s="17"/>
      <c r="O13" s="17"/>
      <c r="P13" s="17"/>
    </row>
    <row r="14" spans="1:16" s="95" customFormat="1" ht="14.25" customHeight="1" thickBot="1" x14ac:dyDescent="0.3">
      <c r="A14" s="299"/>
      <c r="B14" s="297"/>
      <c r="C14" s="297"/>
      <c r="D14" s="297"/>
      <c r="E14" s="295" t="s">
        <v>19</v>
      </c>
      <c r="F14" s="295"/>
      <c r="G14" s="295" t="s">
        <v>20</v>
      </c>
      <c r="H14" s="295"/>
      <c r="I14" s="17"/>
      <c r="J14" s="17"/>
      <c r="K14" s="17"/>
      <c r="L14" s="17"/>
      <c r="M14" s="17"/>
      <c r="N14" s="17"/>
      <c r="O14" s="17"/>
      <c r="P14" s="17"/>
    </row>
    <row r="15" spans="1:16" s="95" customFormat="1" ht="14.25" customHeight="1" thickBot="1" x14ac:dyDescent="0.3">
      <c r="A15" s="299"/>
      <c r="B15" s="297"/>
      <c r="C15" s="297"/>
      <c r="D15" s="297"/>
      <c r="E15" s="122" t="s">
        <v>29</v>
      </c>
      <c r="F15" s="122" t="s">
        <v>30</v>
      </c>
      <c r="G15" s="122" t="s">
        <v>31</v>
      </c>
      <c r="H15" s="122" t="s">
        <v>32</v>
      </c>
      <c r="I15" s="17"/>
      <c r="J15" s="17"/>
      <c r="K15" s="17"/>
      <c r="L15" s="17"/>
      <c r="M15" s="17"/>
      <c r="N15" s="17"/>
      <c r="O15" s="17"/>
      <c r="P15" s="17"/>
    </row>
    <row r="16" spans="1:16" s="95" customFormat="1" ht="21.75" customHeight="1" thickBot="1" x14ac:dyDescent="0.3">
      <c r="A16" s="299"/>
      <c r="B16" s="123" t="s">
        <v>112</v>
      </c>
      <c r="C16" s="124" t="e">
        <f>C29+C43+C50+C55+#REF!</f>
        <v>#REF!</v>
      </c>
      <c r="D16" s="138"/>
      <c r="E16" s="122" t="e">
        <f>E29+E43+E55+#REF!</f>
        <v>#REF!</v>
      </c>
      <c r="F16" s="122" t="e">
        <f>F29+F43+F50+F55+#REF!</f>
        <v>#REF!</v>
      </c>
      <c r="G16" s="122" t="e">
        <f>G29+G43+G50+G55+#REF!</f>
        <v>#REF!</v>
      </c>
      <c r="H16" s="122" t="e">
        <f>H29+H43+H50+H55+#REF!</f>
        <v>#REF!</v>
      </c>
      <c r="I16" s="17"/>
      <c r="J16" s="17"/>
      <c r="K16" s="17"/>
      <c r="L16" s="17"/>
      <c r="M16" s="17"/>
      <c r="N16" s="17"/>
      <c r="O16" s="17"/>
      <c r="P16" s="17"/>
    </row>
    <row r="17" spans="1:8" s="95" customFormat="1" ht="14.25" customHeight="1" thickBot="1" x14ac:dyDescent="0.3">
      <c r="A17" s="300"/>
      <c r="B17" s="125" t="s">
        <v>113</v>
      </c>
      <c r="C17" s="139"/>
      <c r="D17" s="140" t="e">
        <f>D29+D43+D50+D55+#REF!</f>
        <v>#REF!</v>
      </c>
      <c r="E17" s="140"/>
      <c r="F17" s="140"/>
      <c r="G17" s="140"/>
      <c r="H17" s="140"/>
    </row>
    <row r="18" spans="1:8" s="95" customFormat="1" ht="14.25" customHeight="1" thickTop="1" thickBot="1" x14ac:dyDescent="0.3">
      <c r="A18" s="302" t="s">
        <v>41</v>
      </c>
      <c r="B18" s="302"/>
      <c r="C18" s="302"/>
      <c r="D18" s="302"/>
      <c r="E18" s="302"/>
      <c r="F18" s="302"/>
      <c r="G18" s="302"/>
      <c r="H18" s="302"/>
    </row>
    <row r="19" spans="1:8" s="95" customFormat="1" ht="14.25" customHeight="1" thickTop="1" thickBot="1" x14ac:dyDescent="0.3">
      <c r="A19" s="126"/>
      <c r="B19" s="288" t="s">
        <v>42</v>
      </c>
      <c r="C19" s="289"/>
      <c r="D19" s="289"/>
      <c r="E19" s="289"/>
      <c r="F19" s="289"/>
      <c r="G19" s="289"/>
      <c r="H19" s="289"/>
    </row>
    <row r="20" spans="1:8" s="95" customFormat="1" ht="13" thickTop="1" x14ac:dyDescent="0.25">
      <c r="A20" s="127" t="s">
        <v>43</v>
      </c>
      <c r="B20" s="128" t="s">
        <v>44</v>
      </c>
      <c r="C20" s="127">
        <v>5</v>
      </c>
      <c r="D20" s="46">
        <v>45</v>
      </c>
      <c r="E20" s="127">
        <v>5</v>
      </c>
      <c r="F20" s="127"/>
      <c r="G20" s="127"/>
      <c r="H20" s="127"/>
    </row>
    <row r="21" spans="1:8" s="95" customFormat="1" x14ac:dyDescent="0.25">
      <c r="A21" s="48" t="s">
        <v>45</v>
      </c>
      <c r="B21" s="129" t="s">
        <v>46</v>
      </c>
      <c r="C21" s="48">
        <v>6</v>
      </c>
      <c r="D21" s="48">
        <v>60</v>
      </c>
      <c r="E21" s="48">
        <v>6</v>
      </c>
      <c r="F21" s="48"/>
      <c r="G21" s="48"/>
      <c r="H21" s="48"/>
    </row>
    <row r="22" spans="1:8" s="95" customFormat="1" x14ac:dyDescent="0.25">
      <c r="A22" s="48" t="s">
        <v>47</v>
      </c>
      <c r="B22" s="130" t="s">
        <v>48</v>
      </c>
      <c r="C22" s="48">
        <v>5</v>
      </c>
      <c r="D22" s="48">
        <v>45</v>
      </c>
      <c r="E22" s="48"/>
      <c r="F22" s="48">
        <v>5</v>
      </c>
      <c r="G22" s="48"/>
      <c r="H22" s="48"/>
    </row>
    <row r="23" spans="1:8" s="95" customFormat="1" x14ac:dyDescent="0.25">
      <c r="A23" s="48">
        <v>4</v>
      </c>
      <c r="B23" s="130" t="s">
        <v>49</v>
      </c>
      <c r="C23" s="48">
        <v>2</v>
      </c>
      <c r="D23" s="48">
        <v>15</v>
      </c>
      <c r="E23" s="48">
        <v>2</v>
      </c>
      <c r="F23" s="48"/>
      <c r="G23" s="48"/>
      <c r="H23" s="48"/>
    </row>
    <row r="24" spans="1:8" s="95" customFormat="1" x14ac:dyDescent="0.25">
      <c r="A24" s="48">
        <v>5</v>
      </c>
      <c r="B24" s="130" t="s">
        <v>50</v>
      </c>
      <c r="C24" s="48">
        <v>5</v>
      </c>
      <c r="D24" s="48">
        <v>45</v>
      </c>
      <c r="E24" s="48">
        <v>5</v>
      </c>
      <c r="F24" s="48"/>
      <c r="G24" s="48"/>
      <c r="H24" s="48"/>
    </row>
    <row r="25" spans="1:8" s="95" customFormat="1" x14ac:dyDescent="0.25">
      <c r="A25" s="48">
        <v>6</v>
      </c>
      <c r="B25" s="130" t="s">
        <v>51</v>
      </c>
      <c r="C25" s="48">
        <v>4</v>
      </c>
      <c r="D25" s="48">
        <v>30</v>
      </c>
      <c r="E25" s="48"/>
      <c r="F25" s="48"/>
      <c r="G25" s="48"/>
      <c r="H25" s="48">
        <v>4</v>
      </c>
    </row>
    <row r="26" spans="1:8" s="95" customFormat="1" x14ac:dyDescent="0.25">
      <c r="A26" s="48">
        <v>7</v>
      </c>
      <c r="B26" s="130" t="s">
        <v>52</v>
      </c>
      <c r="C26" s="48">
        <v>4</v>
      </c>
      <c r="D26" s="48">
        <v>30</v>
      </c>
      <c r="E26" s="48"/>
      <c r="F26" s="48">
        <v>4</v>
      </c>
      <c r="G26" s="48"/>
      <c r="H26" s="48"/>
    </row>
    <row r="27" spans="1:8" s="95" customFormat="1" ht="14.25" customHeight="1" x14ac:dyDescent="0.25">
      <c r="A27" s="48">
        <v>8</v>
      </c>
      <c r="B27" s="130" t="s">
        <v>53</v>
      </c>
      <c r="C27" s="48">
        <v>3</v>
      </c>
      <c r="D27" s="48">
        <v>15</v>
      </c>
      <c r="E27" s="48"/>
      <c r="F27" s="48"/>
      <c r="G27" s="48">
        <v>3</v>
      </c>
      <c r="H27" s="48"/>
    </row>
    <row r="28" spans="1:8" s="95" customFormat="1" ht="14.25" customHeight="1" thickBot="1" x14ac:dyDescent="0.3">
      <c r="A28" s="99">
        <v>9</v>
      </c>
      <c r="B28" s="131" t="s">
        <v>54</v>
      </c>
      <c r="C28" s="99">
        <v>3</v>
      </c>
      <c r="D28" s="99">
        <v>15</v>
      </c>
      <c r="E28" s="99">
        <v>3</v>
      </c>
      <c r="F28" s="99"/>
      <c r="G28" s="99"/>
      <c r="H28" s="99"/>
    </row>
    <row r="29" spans="1:8" s="95" customFormat="1" ht="14.25" customHeight="1" thickTop="1" thickBot="1" x14ac:dyDescent="0.3">
      <c r="A29" s="290" t="s">
        <v>55</v>
      </c>
      <c r="B29" s="290"/>
      <c r="C29" s="121">
        <f t="shared" ref="C29:H29" si="0">SUM(C20:C28)</f>
        <v>37</v>
      </c>
      <c r="D29" s="121">
        <f t="shared" si="0"/>
        <v>300</v>
      </c>
      <c r="E29" s="121">
        <f t="shared" si="0"/>
        <v>21</v>
      </c>
      <c r="F29" s="121">
        <f t="shared" si="0"/>
        <v>9</v>
      </c>
      <c r="G29" s="121">
        <f t="shared" si="0"/>
        <v>3</v>
      </c>
      <c r="H29" s="121">
        <f t="shared" si="0"/>
        <v>4</v>
      </c>
    </row>
    <row r="30" spans="1:8" s="95" customFormat="1" ht="13.5" thickTop="1" thickBot="1" x14ac:dyDescent="0.3">
      <c r="A30" s="288" t="s">
        <v>56</v>
      </c>
      <c r="B30" s="288"/>
      <c r="C30" s="288"/>
      <c r="D30" s="288"/>
      <c r="E30" s="288"/>
      <c r="F30" s="288"/>
      <c r="G30" s="288"/>
      <c r="H30" s="288"/>
    </row>
    <row r="31" spans="1:8" s="95" customFormat="1" x14ac:dyDescent="0.25">
      <c r="A31" s="127">
        <v>10</v>
      </c>
      <c r="B31" s="132" t="s">
        <v>57</v>
      </c>
      <c r="C31" s="127">
        <v>3</v>
      </c>
      <c r="D31" s="127">
        <v>30</v>
      </c>
      <c r="E31" s="127">
        <v>3</v>
      </c>
      <c r="F31" s="127"/>
      <c r="G31" s="127"/>
      <c r="H31" s="127"/>
    </row>
    <row r="32" spans="1:8" s="95" customFormat="1" x14ac:dyDescent="0.25">
      <c r="A32" s="48">
        <v>11</v>
      </c>
      <c r="B32" s="130" t="s">
        <v>58</v>
      </c>
      <c r="C32" s="48">
        <v>3</v>
      </c>
      <c r="D32" s="48">
        <v>30</v>
      </c>
      <c r="E32" s="48">
        <v>3</v>
      </c>
      <c r="F32" s="48"/>
      <c r="G32" s="48"/>
      <c r="H32" s="48"/>
    </row>
    <row r="33" spans="1:8" s="95" customFormat="1" x14ac:dyDescent="0.25">
      <c r="A33" s="48">
        <v>12</v>
      </c>
      <c r="B33" s="130" t="s">
        <v>59</v>
      </c>
      <c r="C33" s="48">
        <v>3</v>
      </c>
      <c r="D33" s="48">
        <v>30</v>
      </c>
      <c r="E33" s="48"/>
      <c r="F33" s="48"/>
      <c r="G33" s="48">
        <v>3</v>
      </c>
      <c r="H33" s="48"/>
    </row>
    <row r="34" spans="1:8" s="95" customFormat="1" x14ac:dyDescent="0.25">
      <c r="A34" s="48">
        <v>13</v>
      </c>
      <c r="B34" s="130" t="s">
        <v>60</v>
      </c>
      <c r="C34" s="48">
        <v>4</v>
      </c>
      <c r="D34" s="48">
        <v>30</v>
      </c>
      <c r="E34" s="48"/>
      <c r="F34" s="48">
        <v>4</v>
      </c>
      <c r="G34" s="48"/>
      <c r="H34" s="48"/>
    </row>
    <row r="35" spans="1:8" s="95" customFormat="1" x14ac:dyDescent="0.25">
      <c r="A35" s="48">
        <v>14</v>
      </c>
      <c r="B35" s="130" t="s">
        <v>61</v>
      </c>
      <c r="C35" s="48">
        <v>3</v>
      </c>
      <c r="D35" s="48">
        <v>15</v>
      </c>
      <c r="E35" s="48">
        <v>3</v>
      </c>
      <c r="F35" s="48"/>
      <c r="G35" s="48"/>
      <c r="H35" s="48"/>
    </row>
    <row r="36" spans="1:8" s="95" customFormat="1" x14ac:dyDescent="0.25">
      <c r="A36" s="48">
        <v>15</v>
      </c>
      <c r="B36" s="130" t="s">
        <v>62</v>
      </c>
      <c r="C36" s="48">
        <v>3</v>
      </c>
      <c r="D36" s="48">
        <v>30</v>
      </c>
      <c r="E36" s="48"/>
      <c r="F36" s="48"/>
      <c r="G36" s="48"/>
      <c r="H36" s="48">
        <v>3</v>
      </c>
    </row>
    <row r="37" spans="1:8" s="95" customFormat="1" x14ac:dyDescent="0.25">
      <c r="A37" s="48">
        <v>16</v>
      </c>
      <c r="B37" s="130" t="s">
        <v>63</v>
      </c>
      <c r="C37" s="48">
        <v>4</v>
      </c>
      <c r="D37" s="48">
        <v>45</v>
      </c>
      <c r="E37" s="48"/>
      <c r="F37" s="48">
        <v>4</v>
      </c>
      <c r="G37" s="48"/>
      <c r="H37" s="48"/>
    </row>
    <row r="38" spans="1:8" s="95" customFormat="1" x14ac:dyDescent="0.25">
      <c r="A38" s="48">
        <v>17</v>
      </c>
      <c r="B38" s="133" t="s">
        <v>64</v>
      </c>
      <c r="C38" s="48">
        <v>5</v>
      </c>
      <c r="D38" s="48">
        <v>60</v>
      </c>
      <c r="E38" s="48"/>
      <c r="F38" s="48"/>
      <c r="G38" s="48">
        <v>5</v>
      </c>
      <c r="H38" s="48"/>
    </row>
    <row r="39" spans="1:8" s="95" customFormat="1" x14ac:dyDescent="0.25">
      <c r="A39" s="48">
        <v>18</v>
      </c>
      <c r="B39" s="130" t="s">
        <v>65</v>
      </c>
      <c r="C39" s="48">
        <v>5</v>
      </c>
      <c r="D39" s="48">
        <v>60</v>
      </c>
      <c r="E39" s="48"/>
      <c r="F39" s="48"/>
      <c r="G39" s="48"/>
      <c r="H39" s="48">
        <v>5</v>
      </c>
    </row>
    <row r="40" spans="1:8" s="95" customFormat="1" x14ac:dyDescent="0.25">
      <c r="A40" s="48">
        <v>19</v>
      </c>
      <c r="B40" s="130" t="s">
        <v>66</v>
      </c>
      <c r="C40" s="48">
        <v>5</v>
      </c>
      <c r="D40" s="48">
        <v>60</v>
      </c>
      <c r="E40" s="48"/>
      <c r="F40" s="48"/>
      <c r="G40" s="48"/>
      <c r="H40" s="48">
        <v>5</v>
      </c>
    </row>
    <row r="41" spans="1:8" s="95" customFormat="1" x14ac:dyDescent="0.25">
      <c r="A41" s="99">
        <v>20</v>
      </c>
      <c r="B41" s="131" t="s">
        <v>67</v>
      </c>
      <c r="C41" s="99">
        <v>3</v>
      </c>
      <c r="D41" s="99">
        <v>30</v>
      </c>
      <c r="E41" s="99"/>
      <c r="F41" s="99"/>
      <c r="G41" s="99"/>
      <c r="H41" s="99">
        <v>3</v>
      </c>
    </row>
    <row r="42" spans="1:8" s="95" customFormat="1" ht="13" thickBot="1" x14ac:dyDescent="0.3">
      <c r="A42" s="99">
        <v>21</v>
      </c>
      <c r="B42" s="131" t="s">
        <v>68</v>
      </c>
      <c r="C42" s="99">
        <v>3</v>
      </c>
      <c r="D42" s="99">
        <v>30</v>
      </c>
      <c r="E42" s="99"/>
      <c r="F42" s="99">
        <v>3</v>
      </c>
      <c r="G42" s="99">
        <v>3</v>
      </c>
      <c r="H42" s="99"/>
    </row>
    <row r="43" spans="1:8" s="95" customFormat="1" ht="12.75" customHeight="1" thickTop="1" thickBot="1" x14ac:dyDescent="0.3">
      <c r="A43" s="306" t="s">
        <v>55</v>
      </c>
      <c r="B43" s="307"/>
      <c r="C43" s="121">
        <f t="shared" ref="C43:H43" si="1">SUM(C31:C42)</f>
        <v>44</v>
      </c>
      <c r="D43" s="121">
        <f t="shared" si="1"/>
        <v>450</v>
      </c>
      <c r="E43" s="121">
        <f t="shared" si="1"/>
        <v>9</v>
      </c>
      <c r="F43" s="121">
        <f t="shared" si="1"/>
        <v>11</v>
      </c>
      <c r="G43" s="121">
        <f t="shared" si="1"/>
        <v>11</v>
      </c>
      <c r="H43" s="121">
        <f t="shared" si="1"/>
        <v>16</v>
      </c>
    </row>
    <row r="44" spans="1:8" s="95" customFormat="1" ht="12.75" customHeight="1" thickTop="1" thickBot="1" x14ac:dyDescent="0.3">
      <c r="A44" s="303" t="s">
        <v>69</v>
      </c>
      <c r="B44" s="304"/>
      <c r="C44" s="304"/>
      <c r="D44" s="304"/>
      <c r="E44" s="304"/>
      <c r="F44" s="304"/>
      <c r="G44" s="304"/>
      <c r="H44" s="305"/>
    </row>
    <row r="45" spans="1:8" s="95" customFormat="1" ht="25.5" customHeight="1" thickTop="1" x14ac:dyDescent="0.25">
      <c r="A45" s="127">
        <v>21</v>
      </c>
      <c r="B45" s="132" t="s">
        <v>70</v>
      </c>
      <c r="C45" s="46">
        <v>5</v>
      </c>
      <c r="D45" s="127">
        <v>30</v>
      </c>
      <c r="E45" s="127"/>
      <c r="F45" s="127"/>
      <c r="G45" s="127">
        <v>5</v>
      </c>
      <c r="H45" s="127"/>
    </row>
    <row r="46" spans="1:8" s="95" customFormat="1" x14ac:dyDescent="0.25">
      <c r="A46" s="48">
        <v>22</v>
      </c>
      <c r="B46" s="130" t="s">
        <v>71</v>
      </c>
      <c r="C46" s="87">
        <v>5</v>
      </c>
      <c r="D46" s="48">
        <v>30</v>
      </c>
      <c r="E46" s="48"/>
      <c r="F46" s="48"/>
      <c r="G46" s="48"/>
      <c r="H46" s="48">
        <v>5</v>
      </c>
    </row>
    <row r="47" spans="1:8" s="95" customFormat="1" x14ac:dyDescent="0.25">
      <c r="A47" s="48">
        <v>23</v>
      </c>
      <c r="B47" s="130" t="s">
        <v>72</v>
      </c>
      <c r="C47" s="93">
        <v>5</v>
      </c>
      <c r="D47" s="48">
        <v>30</v>
      </c>
      <c r="E47" s="48"/>
      <c r="F47" s="48">
        <v>5</v>
      </c>
      <c r="G47" s="48"/>
      <c r="H47" s="48"/>
    </row>
    <row r="48" spans="1:8" s="95" customFormat="1" x14ac:dyDescent="0.25">
      <c r="A48" s="48">
        <v>24</v>
      </c>
      <c r="B48" s="130" t="s">
        <v>73</v>
      </c>
      <c r="C48" s="48">
        <v>4</v>
      </c>
      <c r="D48" s="48">
        <v>30</v>
      </c>
      <c r="E48" s="48"/>
      <c r="F48" s="48"/>
      <c r="G48" s="48">
        <v>4</v>
      </c>
      <c r="H48" s="48"/>
    </row>
    <row r="49" spans="1:8" s="95" customFormat="1" ht="13" thickBot="1" x14ac:dyDescent="0.3">
      <c r="A49" s="99">
        <v>25</v>
      </c>
      <c r="B49" s="131" t="s">
        <v>74</v>
      </c>
      <c r="C49" s="99">
        <v>4</v>
      </c>
      <c r="D49" s="99">
        <v>30</v>
      </c>
      <c r="E49" s="99"/>
      <c r="F49" s="99"/>
      <c r="G49" s="99"/>
      <c r="H49" s="99">
        <v>4</v>
      </c>
    </row>
    <row r="50" spans="1:8" s="95" customFormat="1" ht="13.5" thickTop="1" thickBot="1" x14ac:dyDescent="0.3">
      <c r="A50" s="306" t="s">
        <v>55</v>
      </c>
      <c r="B50" s="307"/>
      <c r="C50" s="121">
        <f>SUM(C45:C49)</f>
        <v>23</v>
      </c>
      <c r="D50" s="121">
        <f>SUM(D45:D49)</f>
        <v>150</v>
      </c>
      <c r="E50" s="121"/>
      <c r="F50" s="121">
        <f>SUM(F45:F49)</f>
        <v>5</v>
      </c>
      <c r="G50" s="121">
        <f>SUM(G45:G49)</f>
        <v>9</v>
      </c>
      <c r="H50" s="121">
        <f>SUM(H45:H49)</f>
        <v>9</v>
      </c>
    </row>
    <row r="51" spans="1:8" s="95" customFormat="1" ht="13.5" thickTop="1" thickBot="1" x14ac:dyDescent="0.3">
      <c r="A51" s="308" t="s">
        <v>75</v>
      </c>
      <c r="B51" s="308"/>
      <c r="C51" s="308"/>
      <c r="D51" s="308"/>
      <c r="E51" s="308"/>
      <c r="F51" s="308"/>
      <c r="G51" s="308"/>
      <c r="H51" s="308"/>
    </row>
    <row r="52" spans="1:8" s="95" customFormat="1" x14ac:dyDescent="0.25">
      <c r="A52" s="127">
        <v>26</v>
      </c>
      <c r="B52" s="132" t="s">
        <v>76</v>
      </c>
      <c r="C52" s="127">
        <v>12</v>
      </c>
      <c r="D52" s="127">
        <v>90</v>
      </c>
      <c r="E52" s="127"/>
      <c r="F52" s="127">
        <v>4</v>
      </c>
      <c r="G52" s="127">
        <v>4</v>
      </c>
      <c r="H52" s="127">
        <v>4</v>
      </c>
    </row>
    <row r="53" spans="1:8" s="95" customFormat="1" x14ac:dyDescent="0.25">
      <c r="A53" s="48">
        <v>27</v>
      </c>
      <c r="B53" s="130" t="s">
        <v>78</v>
      </c>
      <c r="C53" s="48">
        <v>2</v>
      </c>
      <c r="D53" s="48">
        <v>30</v>
      </c>
      <c r="E53" s="48"/>
      <c r="F53" s="48">
        <v>2</v>
      </c>
      <c r="G53" s="48"/>
      <c r="H53" s="48"/>
    </row>
    <row r="54" spans="1:8" s="95" customFormat="1" ht="13" thickBot="1" x14ac:dyDescent="0.3">
      <c r="A54" s="72">
        <v>28</v>
      </c>
      <c r="B54" s="135" t="s">
        <v>79</v>
      </c>
      <c r="C54" s="72">
        <v>2</v>
      </c>
      <c r="D54" s="72">
        <v>30</v>
      </c>
      <c r="E54" s="72"/>
      <c r="F54" s="72"/>
      <c r="G54" s="72">
        <v>2</v>
      </c>
      <c r="H54" s="72"/>
    </row>
    <row r="55" spans="1:8" s="95" customFormat="1" ht="12.75" customHeight="1" thickTop="1" thickBot="1" x14ac:dyDescent="0.3">
      <c r="A55" s="306" t="s">
        <v>55</v>
      </c>
      <c r="B55" s="307"/>
      <c r="C55" s="121">
        <f>SUM(C52:C54)</f>
        <v>16</v>
      </c>
      <c r="D55" s="121">
        <f>SUM(D52:D54)</f>
        <v>150</v>
      </c>
      <c r="E55" s="121">
        <f>SUM(E45:E51)</f>
        <v>0</v>
      </c>
      <c r="F55" s="121">
        <f>SUM(F52:F54)</f>
        <v>6</v>
      </c>
      <c r="G55" s="121">
        <f>SUM(G52:G54)</f>
        <v>6</v>
      </c>
      <c r="H55" s="121">
        <f>SUM(H52:H54)</f>
        <v>4</v>
      </c>
    </row>
    <row r="56" spans="1:8" s="95" customFormat="1" ht="12.75" customHeight="1" thickTop="1" x14ac:dyDescent="0.25">
      <c r="A56" s="105"/>
      <c r="B56"/>
      <c r="C56"/>
      <c r="D56"/>
      <c r="E56" s="4"/>
      <c r="F56" s="4"/>
      <c r="G56" s="4"/>
      <c r="H56" s="4"/>
    </row>
    <row r="57" spans="1:8" s="95" customFormat="1" ht="12.75" customHeight="1" x14ac:dyDescent="0.25">
      <c r="A57" s="104"/>
      <c r="B57"/>
      <c r="C57"/>
      <c r="D57"/>
      <c r="E57" s="4"/>
      <c r="F57" s="4"/>
      <c r="G57" s="4"/>
      <c r="H57" s="4"/>
    </row>
    <row r="58" spans="1:8" ht="12.75" customHeight="1" x14ac:dyDescent="0.25">
      <c r="A58" s="105" t="s">
        <v>114</v>
      </c>
    </row>
    <row r="59" spans="1:8" x14ac:dyDescent="0.25">
      <c r="A59" s="13"/>
      <c r="B59" s="17"/>
    </row>
    <row r="60" spans="1:8" x14ac:dyDescent="0.25">
      <c r="B60" s="17"/>
    </row>
    <row r="61" spans="1:8" x14ac:dyDescent="0.25">
      <c r="A61" s="103" t="s">
        <v>101</v>
      </c>
      <c r="B61" s="17"/>
    </row>
    <row r="64" spans="1:8" x14ac:dyDescent="0.25">
      <c r="B64" s="10"/>
    </row>
    <row r="65" spans="2:2" x14ac:dyDescent="0.25">
      <c r="B65" s="10"/>
    </row>
    <row r="66" spans="2:2" x14ac:dyDescent="0.25">
      <c r="B66" s="103"/>
    </row>
  </sheetData>
  <mergeCells count="21">
    <mergeCell ref="A44:H44"/>
    <mergeCell ref="A50:B50"/>
    <mergeCell ref="A43:B43"/>
    <mergeCell ref="A51:H51"/>
    <mergeCell ref="A55:B55"/>
    <mergeCell ref="B19:H19"/>
    <mergeCell ref="A30:H30"/>
    <mergeCell ref="A29:B29"/>
    <mergeCell ref="A1:H1"/>
    <mergeCell ref="A2:B2"/>
    <mergeCell ref="A3:B3"/>
    <mergeCell ref="A5:H5"/>
    <mergeCell ref="G14:H14"/>
    <mergeCell ref="A6:H6"/>
    <mergeCell ref="C13:C15"/>
    <mergeCell ref="A13:A17"/>
    <mergeCell ref="B13:B15"/>
    <mergeCell ref="D13:D15"/>
    <mergeCell ref="E14:F14"/>
    <mergeCell ref="E13:H13"/>
    <mergeCell ref="A18:H18"/>
  </mergeCells>
  <phoneticPr fontId="10" type="noConversion"/>
  <pageMargins left="0.59055118110236227" right="0.39370078740157483" top="0.59055118110236227" bottom="0.78740157480314965" header="0.51181102362204722" footer="0.51181102362204722"/>
  <pageSetup paperSize="9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53"/>
  <sheetViews>
    <sheetView topLeftCell="A25" zoomScaleNormal="100" zoomScaleSheetLayoutView="100" workbookViewId="0">
      <selection activeCell="A28" sqref="A28:B38"/>
    </sheetView>
  </sheetViews>
  <sheetFormatPr defaultRowHeight="12.5" x14ac:dyDescent="0.25"/>
  <cols>
    <col min="1" max="1" width="3.54296875" customWidth="1"/>
    <col min="2" max="2" width="43.81640625" customWidth="1"/>
    <col min="3" max="3" width="10.453125" customWidth="1"/>
    <col min="4" max="4" width="12" customWidth="1"/>
    <col min="5" max="6" width="11.81640625" customWidth="1"/>
    <col min="7" max="7" width="11.26953125" customWidth="1"/>
    <col min="8" max="8" width="10.81640625" customWidth="1"/>
  </cols>
  <sheetData>
    <row r="1" spans="1:8" s="17" customFormat="1" ht="13" x14ac:dyDescent="0.25">
      <c r="A1" s="3"/>
      <c r="B1" s="260" t="s">
        <v>3</v>
      </c>
      <c r="C1" s="260"/>
      <c r="D1" s="260"/>
      <c r="E1" s="260"/>
      <c r="F1" s="260"/>
      <c r="G1" s="260"/>
      <c r="H1" s="18"/>
    </row>
    <row r="2" spans="1:8" s="17" customFormat="1" ht="13" x14ac:dyDescent="0.25">
      <c r="A2" s="3" t="s">
        <v>115</v>
      </c>
      <c r="B2" s="18"/>
      <c r="C2" s="18"/>
      <c r="D2" s="3"/>
      <c r="E2" s="7" t="s">
        <v>116</v>
      </c>
      <c r="F2" s="18"/>
      <c r="G2" s="18"/>
      <c r="H2" s="18"/>
    </row>
    <row r="3" spans="1:8" s="17" customFormat="1" ht="13" x14ac:dyDescent="0.25">
      <c r="A3" s="3" t="s">
        <v>117</v>
      </c>
      <c r="B3" s="18"/>
      <c r="C3" s="18"/>
      <c r="D3" s="18"/>
      <c r="E3" s="18"/>
      <c r="F3" s="18"/>
      <c r="G3" s="18"/>
      <c r="H3" s="18"/>
    </row>
    <row r="4" spans="1:8" s="17" customFormat="1" ht="13" x14ac:dyDescent="0.25">
      <c r="A4" s="3" t="s">
        <v>118</v>
      </c>
      <c r="B4" s="18"/>
      <c r="C4" s="18"/>
      <c r="D4" s="18"/>
      <c r="E4" s="18"/>
      <c r="F4" s="18"/>
      <c r="G4" s="18"/>
      <c r="H4" s="18"/>
    </row>
    <row r="5" spans="1:8" s="17" customFormat="1" ht="13" x14ac:dyDescent="0.25">
      <c r="A5" s="3" t="s">
        <v>119</v>
      </c>
      <c r="B5" s="18"/>
      <c r="C5" s="18"/>
      <c r="D5" s="18"/>
      <c r="E5" s="18"/>
      <c r="F5" s="18"/>
      <c r="G5" s="18"/>
      <c r="H5" s="18"/>
    </row>
    <row r="6" spans="1:8" s="17" customFormat="1" ht="13" x14ac:dyDescent="0.25">
      <c r="A6" s="3" t="s">
        <v>120</v>
      </c>
      <c r="B6" s="18"/>
      <c r="C6" s="18"/>
      <c r="D6" s="18"/>
      <c r="E6" s="18"/>
      <c r="F6" s="18"/>
      <c r="G6" s="18"/>
      <c r="H6" s="18"/>
    </row>
    <row r="7" spans="1:8" s="17" customFormat="1" ht="13.5" thickBot="1" x14ac:dyDescent="0.3">
      <c r="A7" s="1" t="s">
        <v>121</v>
      </c>
      <c r="B7" s="18"/>
      <c r="C7" s="18"/>
      <c r="D7" s="18"/>
      <c r="E7" s="1"/>
      <c r="F7" s="1"/>
      <c r="G7" s="1"/>
      <c r="H7" s="1"/>
    </row>
    <row r="8" spans="1:8" s="17" customFormat="1" ht="13" thickTop="1" x14ac:dyDescent="0.25">
      <c r="A8" s="309"/>
      <c r="B8" s="310"/>
      <c r="C8" s="19" t="s">
        <v>122</v>
      </c>
      <c r="D8" s="20"/>
      <c r="E8" s="311" t="s">
        <v>123</v>
      </c>
      <c r="F8" s="312"/>
      <c r="G8" s="313" t="s">
        <v>124</v>
      </c>
      <c r="H8" s="314"/>
    </row>
    <row r="9" spans="1:8" s="17" customFormat="1" x14ac:dyDescent="0.25">
      <c r="A9" s="321" t="s">
        <v>125</v>
      </c>
      <c r="B9" s="256"/>
      <c r="C9" s="5" t="s">
        <v>126</v>
      </c>
      <c r="D9" s="21" t="s">
        <v>127</v>
      </c>
      <c r="E9" s="15" t="s">
        <v>29</v>
      </c>
      <c r="F9" s="22" t="s">
        <v>30</v>
      </c>
      <c r="G9" s="23" t="s">
        <v>31</v>
      </c>
      <c r="H9" s="16" t="s">
        <v>32</v>
      </c>
    </row>
    <row r="10" spans="1:8" s="17" customFormat="1" x14ac:dyDescent="0.25">
      <c r="A10" s="319"/>
      <c r="B10" s="320"/>
      <c r="C10" s="5" t="s">
        <v>128</v>
      </c>
      <c r="D10" s="21" t="s">
        <v>129</v>
      </c>
      <c r="E10" s="35" t="s">
        <v>27</v>
      </c>
      <c r="F10" s="39" t="s">
        <v>27</v>
      </c>
      <c r="G10" s="35" t="s">
        <v>27</v>
      </c>
      <c r="H10" s="31" t="s">
        <v>27</v>
      </c>
    </row>
    <row r="11" spans="1:8" s="17" customFormat="1" ht="13" thickBot="1" x14ac:dyDescent="0.3">
      <c r="A11" s="319"/>
      <c r="B11" s="320"/>
      <c r="C11" s="24"/>
      <c r="D11" s="25"/>
      <c r="E11" s="36"/>
      <c r="F11" s="40"/>
      <c r="G11" s="36"/>
      <c r="H11" s="34"/>
    </row>
    <row r="12" spans="1:8" s="17" customFormat="1" ht="13.5" thickTop="1" thickBot="1" x14ac:dyDescent="0.3">
      <c r="A12" s="330" t="s">
        <v>130</v>
      </c>
      <c r="B12" s="331"/>
      <c r="C12" s="14"/>
      <c r="D12" s="26"/>
      <c r="E12" s="37">
        <f>SUM(E17,E26,E39,E49)</f>
        <v>48</v>
      </c>
      <c r="F12" s="41">
        <f>SUM(F17,F26,F49)</f>
        <v>37</v>
      </c>
      <c r="G12" s="37">
        <f>SUM(G17,G26,G39,G49,G50)</f>
        <v>44</v>
      </c>
      <c r="H12" s="38">
        <f>SUM(H17,H26,H49,H51)</f>
        <v>41</v>
      </c>
    </row>
    <row r="13" spans="1:8" s="17" customFormat="1" ht="13.5" thickTop="1" thickBot="1" x14ac:dyDescent="0.3">
      <c r="A13" s="330" t="s">
        <v>131</v>
      </c>
      <c r="B13" s="331"/>
      <c r="C13" s="27">
        <f>SUM(C17,C26,C49,C50,C51)</f>
        <v>170</v>
      </c>
      <c r="D13" s="26">
        <f>SUM(D17,D26,D49)</f>
        <v>1275</v>
      </c>
      <c r="E13" s="315">
        <f>SUM(E12,F12)</f>
        <v>85</v>
      </c>
      <c r="F13" s="316"/>
      <c r="G13" s="315">
        <f>SUM(G12,H12)</f>
        <v>85</v>
      </c>
      <c r="H13" s="329"/>
    </row>
    <row r="14" spans="1:8" s="17" customFormat="1" ht="13.5" thickTop="1" thickBot="1" x14ac:dyDescent="0.3">
      <c r="A14" s="327" t="s">
        <v>132</v>
      </c>
      <c r="B14" s="328"/>
      <c r="C14" s="328"/>
      <c r="D14" s="328"/>
      <c r="E14" s="328"/>
      <c r="F14" s="328"/>
      <c r="G14" s="328"/>
      <c r="H14" s="329"/>
    </row>
    <row r="15" spans="1:8" s="17" customFormat="1" ht="13" thickTop="1" x14ac:dyDescent="0.25">
      <c r="A15" s="42" t="s">
        <v>43</v>
      </c>
      <c r="B15" s="56" t="s">
        <v>133</v>
      </c>
      <c r="C15" s="46">
        <v>4</v>
      </c>
      <c r="D15" s="46">
        <v>45</v>
      </c>
      <c r="E15" s="58">
        <v>4</v>
      </c>
      <c r="F15" s="54"/>
      <c r="G15" s="55"/>
      <c r="H15" s="44"/>
    </row>
    <row r="16" spans="1:8" s="17" customFormat="1" ht="13" thickBot="1" x14ac:dyDescent="0.3">
      <c r="A16" s="33" t="s">
        <v>45</v>
      </c>
      <c r="B16" s="57" t="s">
        <v>134</v>
      </c>
      <c r="C16" s="50">
        <v>10</v>
      </c>
      <c r="D16" s="50">
        <v>60</v>
      </c>
      <c r="E16" s="59">
        <v>5</v>
      </c>
      <c r="F16" s="40">
        <v>5</v>
      </c>
      <c r="G16" s="36"/>
      <c r="H16" s="34"/>
    </row>
    <row r="17" spans="1:8" s="17" customFormat="1" ht="13.5" thickTop="1" thickBot="1" x14ac:dyDescent="0.3">
      <c r="A17" s="325" t="s">
        <v>135</v>
      </c>
      <c r="B17" s="326"/>
      <c r="C17" s="28">
        <f t="shared" ref="C17:H17" si="0">SUM(C15:C16)</f>
        <v>14</v>
      </c>
      <c r="D17" s="26">
        <f t="shared" si="0"/>
        <v>105</v>
      </c>
      <c r="E17" s="51">
        <f t="shared" si="0"/>
        <v>9</v>
      </c>
      <c r="F17" s="53">
        <f t="shared" si="0"/>
        <v>5</v>
      </c>
      <c r="G17" s="51">
        <f t="shared" si="0"/>
        <v>0</v>
      </c>
      <c r="H17" s="52">
        <f t="shared" si="0"/>
        <v>0</v>
      </c>
    </row>
    <row r="18" spans="1:8" s="17" customFormat="1" ht="13.5" thickTop="1" thickBot="1" x14ac:dyDescent="0.3">
      <c r="A18" s="327" t="s">
        <v>136</v>
      </c>
      <c r="B18" s="328"/>
      <c r="C18" s="328"/>
      <c r="D18" s="328"/>
      <c r="E18" s="328"/>
      <c r="F18" s="328"/>
      <c r="G18" s="328"/>
      <c r="H18" s="329"/>
    </row>
    <row r="19" spans="1:8" s="17" customFormat="1" ht="13" thickTop="1" x14ac:dyDescent="0.25">
      <c r="A19" s="42" t="s">
        <v>43</v>
      </c>
      <c r="B19" s="63" t="s">
        <v>137</v>
      </c>
      <c r="C19" s="45">
        <v>6</v>
      </c>
      <c r="D19" s="46">
        <v>30</v>
      </c>
      <c r="E19" s="55">
        <v>6</v>
      </c>
      <c r="F19" s="60"/>
      <c r="G19" s="55"/>
      <c r="H19" s="44"/>
    </row>
    <row r="20" spans="1:8" s="17" customFormat="1" x14ac:dyDescent="0.25">
      <c r="A20" s="32" t="s">
        <v>45</v>
      </c>
      <c r="B20" s="64" t="s">
        <v>138</v>
      </c>
      <c r="C20" s="47">
        <v>6</v>
      </c>
      <c r="D20" s="48">
        <v>30</v>
      </c>
      <c r="E20" s="35"/>
      <c r="F20" s="62">
        <v>6</v>
      </c>
      <c r="G20" s="35"/>
      <c r="H20" s="31"/>
    </row>
    <row r="21" spans="1:8" s="17" customFormat="1" x14ac:dyDescent="0.25">
      <c r="A21" s="32" t="s">
        <v>47</v>
      </c>
      <c r="B21" s="64" t="s">
        <v>139</v>
      </c>
      <c r="C21" s="47">
        <v>5</v>
      </c>
      <c r="D21" s="48">
        <v>30</v>
      </c>
      <c r="E21" s="35"/>
      <c r="F21" s="62">
        <v>5</v>
      </c>
      <c r="G21" s="35"/>
      <c r="H21" s="31"/>
    </row>
    <row r="22" spans="1:8" s="17" customFormat="1" x14ac:dyDescent="0.25">
      <c r="A22" s="32" t="s">
        <v>140</v>
      </c>
      <c r="B22" s="64" t="s">
        <v>141</v>
      </c>
      <c r="C22" s="47">
        <v>6</v>
      </c>
      <c r="D22" s="48">
        <v>30</v>
      </c>
      <c r="E22" s="35"/>
      <c r="F22" s="62"/>
      <c r="G22" s="35">
        <v>6</v>
      </c>
      <c r="H22" s="31"/>
    </row>
    <row r="23" spans="1:8" s="17" customFormat="1" x14ac:dyDescent="0.25">
      <c r="A23" s="32" t="s">
        <v>142</v>
      </c>
      <c r="B23" s="64" t="s">
        <v>143</v>
      </c>
      <c r="C23" s="47">
        <v>1</v>
      </c>
      <c r="D23" s="48">
        <v>15</v>
      </c>
      <c r="E23" s="35"/>
      <c r="F23" s="62"/>
      <c r="G23" s="35"/>
      <c r="H23" s="31">
        <v>1</v>
      </c>
    </row>
    <row r="24" spans="1:8" s="17" customFormat="1" x14ac:dyDescent="0.25">
      <c r="A24" s="32" t="s">
        <v>144</v>
      </c>
      <c r="B24" s="64" t="s">
        <v>145</v>
      </c>
      <c r="C24" s="47">
        <v>16</v>
      </c>
      <c r="D24" s="48">
        <v>150</v>
      </c>
      <c r="E24" s="35">
        <v>5</v>
      </c>
      <c r="F24" s="62">
        <v>4</v>
      </c>
      <c r="G24" s="35">
        <v>6</v>
      </c>
      <c r="H24" s="31">
        <v>1</v>
      </c>
    </row>
    <row r="25" spans="1:8" s="17" customFormat="1" ht="13" thickBot="1" x14ac:dyDescent="0.3">
      <c r="A25" s="33" t="s">
        <v>146</v>
      </c>
      <c r="B25" s="65" t="s">
        <v>147</v>
      </c>
      <c r="C25" s="49">
        <v>20</v>
      </c>
      <c r="D25" s="50">
        <v>120</v>
      </c>
      <c r="E25" s="36">
        <v>1</v>
      </c>
      <c r="F25" s="61">
        <v>1</v>
      </c>
      <c r="G25" s="36">
        <v>4</v>
      </c>
      <c r="H25" s="34">
        <v>14</v>
      </c>
    </row>
    <row r="26" spans="1:8" s="17" customFormat="1" ht="13.5" thickTop="1" thickBot="1" x14ac:dyDescent="0.3">
      <c r="A26" s="325" t="s">
        <v>55</v>
      </c>
      <c r="B26" s="326"/>
      <c r="C26" s="28">
        <f t="shared" ref="C26:H26" si="1">SUM(C19:C25)</f>
        <v>60</v>
      </c>
      <c r="D26" s="26">
        <f t="shared" si="1"/>
        <v>405</v>
      </c>
      <c r="E26" s="51">
        <f t="shared" si="1"/>
        <v>12</v>
      </c>
      <c r="F26" s="53">
        <f t="shared" si="1"/>
        <v>16</v>
      </c>
      <c r="G26" s="51">
        <f t="shared" si="1"/>
        <v>16</v>
      </c>
      <c r="H26" s="52">
        <f t="shared" si="1"/>
        <v>16</v>
      </c>
    </row>
    <row r="27" spans="1:8" s="17" customFormat="1" ht="13.5" thickTop="1" thickBot="1" x14ac:dyDescent="0.3">
      <c r="A27" s="322" t="s">
        <v>148</v>
      </c>
      <c r="B27" s="323"/>
      <c r="C27" s="323"/>
      <c r="D27" s="323"/>
      <c r="E27" s="323"/>
      <c r="F27" s="323"/>
      <c r="G27" s="323"/>
      <c r="H27" s="324"/>
    </row>
    <row r="28" spans="1:8" s="17" customFormat="1" ht="13" thickTop="1" x14ac:dyDescent="0.25">
      <c r="A28" s="42" t="s">
        <v>43</v>
      </c>
      <c r="B28" s="63" t="s">
        <v>149</v>
      </c>
      <c r="C28" s="46">
        <v>9</v>
      </c>
      <c r="D28" s="46">
        <v>60</v>
      </c>
      <c r="E28" s="55">
        <v>9</v>
      </c>
      <c r="F28" s="60"/>
      <c r="G28" s="55"/>
      <c r="H28" s="44"/>
    </row>
    <row r="29" spans="1:8" s="17" customFormat="1" x14ac:dyDescent="0.25">
      <c r="A29" s="32" t="s">
        <v>45</v>
      </c>
      <c r="B29" s="64" t="s">
        <v>150</v>
      </c>
      <c r="C29" s="48">
        <v>10</v>
      </c>
      <c r="D29" s="48">
        <v>105</v>
      </c>
      <c r="E29" s="35"/>
      <c r="F29" s="62">
        <v>5</v>
      </c>
      <c r="G29" s="35">
        <v>5</v>
      </c>
      <c r="H29" s="31"/>
    </row>
    <row r="30" spans="1:8" s="17" customFormat="1" x14ac:dyDescent="0.25">
      <c r="A30" s="32" t="s">
        <v>47</v>
      </c>
      <c r="B30" s="64" t="s">
        <v>151</v>
      </c>
      <c r="C30" s="48">
        <v>6</v>
      </c>
      <c r="D30" s="48">
        <v>45</v>
      </c>
      <c r="E30" s="35"/>
      <c r="F30" s="62">
        <v>6</v>
      </c>
      <c r="G30" s="35"/>
      <c r="H30" s="31"/>
    </row>
    <row r="31" spans="1:8" s="17" customFormat="1" x14ac:dyDescent="0.25">
      <c r="A31" s="32" t="s">
        <v>140</v>
      </c>
      <c r="B31" s="64" t="s">
        <v>152</v>
      </c>
      <c r="C31" s="48">
        <v>6</v>
      </c>
      <c r="D31" s="48">
        <v>75</v>
      </c>
      <c r="E31" s="35"/>
      <c r="F31" s="62"/>
      <c r="G31" s="35">
        <v>6</v>
      </c>
      <c r="H31" s="31"/>
    </row>
    <row r="32" spans="1:8" s="17" customFormat="1" x14ac:dyDescent="0.25">
      <c r="A32" s="32" t="s">
        <v>142</v>
      </c>
      <c r="B32" s="64" t="s">
        <v>153</v>
      </c>
      <c r="C32" s="48">
        <v>3</v>
      </c>
      <c r="D32" s="48">
        <v>15</v>
      </c>
      <c r="E32" s="35"/>
      <c r="F32" s="62"/>
      <c r="G32" s="35"/>
      <c r="H32" s="31">
        <v>3</v>
      </c>
    </row>
    <row r="33" spans="1:8" s="17" customFormat="1" x14ac:dyDescent="0.25">
      <c r="A33" s="32" t="s">
        <v>144</v>
      </c>
      <c r="B33" s="64" t="s">
        <v>154</v>
      </c>
      <c r="C33" s="48">
        <v>6</v>
      </c>
      <c r="D33" s="48">
        <v>60</v>
      </c>
      <c r="E33" s="35">
        <v>6</v>
      </c>
      <c r="F33" s="62"/>
      <c r="G33" s="35"/>
      <c r="H33" s="31"/>
    </row>
    <row r="34" spans="1:8" s="17" customFormat="1" x14ac:dyDescent="0.25">
      <c r="A34" s="32" t="s">
        <v>146</v>
      </c>
      <c r="B34" s="64" t="s">
        <v>155</v>
      </c>
      <c r="C34" s="48">
        <v>3</v>
      </c>
      <c r="D34" s="48">
        <v>15</v>
      </c>
      <c r="E34" s="35"/>
      <c r="F34" s="62"/>
      <c r="G34" s="35"/>
      <c r="H34" s="31">
        <v>3</v>
      </c>
    </row>
    <row r="35" spans="1:8" s="17" customFormat="1" x14ac:dyDescent="0.25">
      <c r="A35" s="32" t="s">
        <v>156</v>
      </c>
      <c r="B35" s="64" t="s">
        <v>157</v>
      </c>
      <c r="C35" s="48">
        <v>6</v>
      </c>
      <c r="D35" s="48">
        <v>60</v>
      </c>
      <c r="E35" s="35">
        <v>6</v>
      </c>
      <c r="F35" s="62"/>
      <c r="G35" s="35"/>
      <c r="H35" s="31"/>
    </row>
    <row r="36" spans="1:8" s="17" customFormat="1" x14ac:dyDescent="0.25">
      <c r="A36" s="32" t="s">
        <v>158</v>
      </c>
      <c r="B36" s="64" t="s">
        <v>159</v>
      </c>
      <c r="C36" s="48">
        <v>2</v>
      </c>
      <c r="D36" s="48">
        <v>30</v>
      </c>
      <c r="E36" s="35">
        <v>2</v>
      </c>
      <c r="F36" s="62"/>
      <c r="G36" s="35"/>
      <c r="H36" s="31"/>
    </row>
    <row r="37" spans="1:8" s="17" customFormat="1" x14ac:dyDescent="0.25">
      <c r="A37" s="32" t="s">
        <v>160</v>
      </c>
      <c r="B37" s="64" t="s">
        <v>161</v>
      </c>
      <c r="C37" s="48">
        <v>4</v>
      </c>
      <c r="D37" s="48">
        <v>30</v>
      </c>
      <c r="E37" s="35">
        <v>4</v>
      </c>
      <c r="F37" s="62"/>
      <c r="G37" s="35"/>
      <c r="H37" s="31"/>
    </row>
    <row r="38" spans="1:8" s="17" customFormat="1" x14ac:dyDescent="0.25">
      <c r="A38" s="32" t="s">
        <v>162</v>
      </c>
      <c r="B38" s="64" t="s">
        <v>163</v>
      </c>
      <c r="C38" s="48">
        <v>3</v>
      </c>
      <c r="D38" s="48">
        <v>30</v>
      </c>
      <c r="E38" s="35"/>
      <c r="F38" s="62">
        <v>3</v>
      </c>
      <c r="G38" s="35"/>
      <c r="H38" s="31"/>
    </row>
    <row r="39" spans="1:8" s="17" customFormat="1" x14ac:dyDescent="0.25">
      <c r="A39" s="66" t="s">
        <v>164</v>
      </c>
      <c r="B39" s="67" t="s">
        <v>165</v>
      </c>
      <c r="C39" s="87">
        <v>2</v>
      </c>
      <c r="D39" s="87">
        <v>15</v>
      </c>
      <c r="E39" s="88"/>
      <c r="F39" s="89">
        <v>2</v>
      </c>
      <c r="G39" s="88"/>
      <c r="H39" s="90"/>
    </row>
    <row r="40" spans="1:8" s="17" customFormat="1" x14ac:dyDescent="0.25">
      <c r="A40" s="66" t="s">
        <v>166</v>
      </c>
      <c r="B40" s="67" t="s">
        <v>167</v>
      </c>
      <c r="C40" s="48">
        <v>3</v>
      </c>
      <c r="D40" s="48">
        <v>30</v>
      </c>
      <c r="E40" s="35"/>
      <c r="F40" s="62"/>
      <c r="G40" s="35">
        <v>3</v>
      </c>
      <c r="H40" s="31"/>
    </row>
    <row r="41" spans="1:8" s="17" customFormat="1" ht="15" customHeight="1" x14ac:dyDescent="0.25">
      <c r="A41" s="66" t="s">
        <v>168</v>
      </c>
      <c r="B41" s="67" t="s">
        <v>169</v>
      </c>
      <c r="C41" s="48">
        <v>4</v>
      </c>
      <c r="D41" s="48">
        <v>30</v>
      </c>
      <c r="E41" s="35"/>
      <c r="F41" s="62"/>
      <c r="G41" s="35">
        <v>4</v>
      </c>
      <c r="H41" s="31"/>
    </row>
    <row r="42" spans="1:8" s="17" customFormat="1" x14ac:dyDescent="0.25">
      <c r="A42" s="66" t="s">
        <v>170</v>
      </c>
      <c r="B42" s="67" t="s">
        <v>171</v>
      </c>
      <c r="C42" s="48">
        <v>2</v>
      </c>
      <c r="D42" s="48">
        <v>15</v>
      </c>
      <c r="E42" s="35"/>
      <c r="F42" s="62"/>
      <c r="G42" s="35">
        <v>2</v>
      </c>
      <c r="H42" s="31"/>
    </row>
    <row r="43" spans="1:8" s="17" customFormat="1" x14ac:dyDescent="0.25">
      <c r="A43" s="66" t="s">
        <v>172</v>
      </c>
      <c r="B43" s="67" t="s">
        <v>173</v>
      </c>
      <c r="C43" s="48">
        <v>2</v>
      </c>
      <c r="D43" s="48">
        <v>15</v>
      </c>
      <c r="E43" s="35"/>
      <c r="F43" s="62"/>
      <c r="G43" s="35">
        <v>2</v>
      </c>
      <c r="H43" s="31"/>
    </row>
    <row r="44" spans="1:8" s="17" customFormat="1" x14ac:dyDescent="0.25">
      <c r="A44" s="66" t="s">
        <v>174</v>
      </c>
      <c r="B44" s="67" t="s">
        <v>175</v>
      </c>
      <c r="C44" s="70">
        <v>5</v>
      </c>
      <c r="D44" s="71">
        <v>30</v>
      </c>
      <c r="E44" s="73"/>
      <c r="F44" s="74"/>
      <c r="G44" s="73"/>
      <c r="H44" s="31">
        <v>5</v>
      </c>
    </row>
    <row r="45" spans="1:8" s="17" customFormat="1" x14ac:dyDescent="0.25">
      <c r="A45" s="66" t="s">
        <v>176</v>
      </c>
      <c r="B45" s="67" t="s">
        <v>177</v>
      </c>
      <c r="C45" s="48">
        <v>2</v>
      </c>
      <c r="D45" s="48">
        <v>30</v>
      </c>
      <c r="E45" s="35"/>
      <c r="F45" s="62"/>
      <c r="G45" s="35"/>
      <c r="H45" s="31">
        <v>2</v>
      </c>
    </row>
    <row r="46" spans="1:8" s="17" customFormat="1" x14ac:dyDescent="0.25">
      <c r="A46" s="66" t="s">
        <v>178</v>
      </c>
      <c r="B46" s="67" t="s">
        <v>179</v>
      </c>
      <c r="C46" s="48">
        <v>3</v>
      </c>
      <c r="D46" s="48">
        <v>30</v>
      </c>
      <c r="E46" s="35"/>
      <c r="F46" s="62"/>
      <c r="G46" s="35"/>
      <c r="H46" s="31">
        <v>3</v>
      </c>
    </row>
    <row r="47" spans="1:8" s="17" customFormat="1" x14ac:dyDescent="0.25">
      <c r="A47" s="66" t="s">
        <v>180</v>
      </c>
      <c r="B47" s="67" t="s">
        <v>181</v>
      </c>
      <c r="C47" s="48">
        <v>4</v>
      </c>
      <c r="D47" s="48">
        <v>30</v>
      </c>
      <c r="E47" s="35"/>
      <c r="F47" s="62"/>
      <c r="G47" s="35"/>
      <c r="H47" s="31">
        <v>4</v>
      </c>
    </row>
    <row r="48" spans="1:8" s="17" customFormat="1" ht="13" thickBot="1" x14ac:dyDescent="0.3">
      <c r="A48" s="68" t="s">
        <v>182</v>
      </c>
      <c r="B48" s="69" t="s">
        <v>183</v>
      </c>
      <c r="C48" s="72">
        <v>2</v>
      </c>
      <c r="D48" s="72">
        <v>15</v>
      </c>
      <c r="E48" s="75"/>
      <c r="F48" s="76"/>
      <c r="G48" s="75"/>
      <c r="H48" s="79">
        <v>2</v>
      </c>
    </row>
    <row r="49" spans="1:8" s="17" customFormat="1" ht="13" thickBot="1" x14ac:dyDescent="0.3">
      <c r="A49" s="317" t="s">
        <v>55</v>
      </c>
      <c r="B49" s="318"/>
      <c r="C49" s="29">
        <f t="shared" ref="C49:H49" si="2">SUM(C28:C48)</f>
        <v>87</v>
      </c>
      <c r="D49" s="29">
        <f t="shared" si="2"/>
        <v>765</v>
      </c>
      <c r="E49" s="77">
        <f t="shared" si="2"/>
        <v>27</v>
      </c>
      <c r="F49" s="78">
        <f t="shared" si="2"/>
        <v>16</v>
      </c>
      <c r="G49" s="77">
        <f t="shared" si="2"/>
        <v>22</v>
      </c>
      <c r="H49" s="80">
        <f t="shared" si="2"/>
        <v>22</v>
      </c>
    </row>
    <row r="50" spans="1:8" s="17" customFormat="1" ht="13" thickTop="1" x14ac:dyDescent="0.25">
      <c r="A50" s="81" t="s">
        <v>184</v>
      </c>
      <c r="B50" s="82" t="s">
        <v>185</v>
      </c>
      <c r="C50" s="85">
        <v>6</v>
      </c>
      <c r="D50" s="46"/>
      <c r="E50" s="55"/>
      <c r="F50" s="60"/>
      <c r="G50" s="55">
        <v>6</v>
      </c>
      <c r="H50" s="44"/>
    </row>
    <row r="51" spans="1:8" s="17" customFormat="1" ht="13" thickBot="1" x14ac:dyDescent="0.3">
      <c r="A51" s="83" t="s">
        <v>186</v>
      </c>
      <c r="B51" s="84" t="s">
        <v>187</v>
      </c>
      <c r="C51" s="86">
        <v>3</v>
      </c>
      <c r="D51" s="50"/>
      <c r="E51" s="36"/>
      <c r="F51" s="61"/>
      <c r="G51" s="36"/>
      <c r="H51" s="34">
        <v>3</v>
      </c>
    </row>
    <row r="52" spans="1:8" ht="13" thickTop="1" x14ac:dyDescent="0.25">
      <c r="A52" s="11"/>
      <c r="B52" s="9"/>
      <c r="D52" s="12"/>
      <c r="E52" s="12"/>
    </row>
    <row r="53" spans="1:8" x14ac:dyDescent="0.25">
      <c r="A53" s="13"/>
      <c r="B53" s="10"/>
    </row>
  </sheetData>
  <mergeCells count="17">
    <mergeCell ref="A49:B49"/>
    <mergeCell ref="A10:B10"/>
    <mergeCell ref="A9:B9"/>
    <mergeCell ref="A27:H27"/>
    <mergeCell ref="A26:B26"/>
    <mergeCell ref="A11:B11"/>
    <mergeCell ref="A14:H14"/>
    <mergeCell ref="A17:B17"/>
    <mergeCell ref="A18:H18"/>
    <mergeCell ref="G13:H13"/>
    <mergeCell ref="A12:B12"/>
    <mergeCell ref="A13:B13"/>
    <mergeCell ref="A8:B8"/>
    <mergeCell ref="E8:F8"/>
    <mergeCell ref="G8:H8"/>
    <mergeCell ref="E13:F13"/>
    <mergeCell ref="B1:G1"/>
  </mergeCells>
  <phoneticPr fontId="0" type="noConversion"/>
  <pageMargins left="0.89" right="0.23622047244094491" top="0.78740157480314965" bottom="0.6692913385826772" header="0.51181102362204722" footer="0.51181102362204722"/>
  <pageSetup paperSize="9" orientation="landscape" horizontalDpi="300" verticalDpi="300" r:id="rId1"/>
  <headerFooter alignWithMargins="0"/>
  <rowBreaks count="1" manualBreakCount="1">
    <brk id="51" max="7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43"/>
  <sheetViews>
    <sheetView tabSelected="1" topLeftCell="A10" zoomScale="142" zoomScaleNormal="142" workbookViewId="0">
      <selection activeCell="S35" sqref="S35:T35"/>
    </sheetView>
  </sheetViews>
  <sheetFormatPr defaultRowHeight="12.5" x14ac:dyDescent="0.25"/>
  <cols>
    <col min="1" max="1" width="3.7265625" customWidth="1"/>
    <col min="2" max="2" width="43.26953125" customWidth="1"/>
    <col min="3" max="3" width="5.7265625" customWidth="1"/>
    <col min="4" max="4" width="6" customWidth="1"/>
    <col min="5" max="11" width="3.7265625" customWidth="1"/>
    <col min="12" max="12" width="2.26953125" customWidth="1"/>
    <col min="13" max="13" width="3.7265625" customWidth="1"/>
    <col min="14" max="14" width="2.54296875" customWidth="1"/>
    <col min="15" max="24" width="3.7265625" customWidth="1"/>
  </cols>
  <sheetData>
    <row r="1" spans="1:24" ht="13" x14ac:dyDescent="0.3">
      <c r="A1" s="334" t="s">
        <v>188</v>
      </c>
      <c r="B1" s="334"/>
      <c r="C1" s="334"/>
      <c r="D1" s="334"/>
      <c r="E1" s="334"/>
      <c r="F1" s="334"/>
      <c r="G1" s="334"/>
      <c r="H1" s="334"/>
      <c r="I1" s="334"/>
      <c r="J1" s="334"/>
      <c r="K1" s="334"/>
      <c r="L1" s="334"/>
      <c r="M1" s="334"/>
      <c r="N1" s="334"/>
      <c r="O1" s="334"/>
      <c r="P1" s="334"/>
      <c r="Q1" s="334"/>
      <c r="R1" s="334"/>
      <c r="S1" s="334"/>
      <c r="T1" s="334"/>
      <c r="U1" s="334"/>
      <c r="V1" s="334"/>
      <c r="W1" s="334"/>
      <c r="X1" s="334"/>
    </row>
    <row r="2" spans="1:24" ht="13" x14ac:dyDescent="0.3">
      <c r="A2" s="335" t="s">
        <v>103</v>
      </c>
      <c r="B2" s="335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</row>
    <row r="3" spans="1:24" ht="13" x14ac:dyDescent="0.3">
      <c r="A3" s="293" t="s">
        <v>104</v>
      </c>
      <c r="B3" s="293"/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3"/>
    </row>
    <row r="4" spans="1:24" ht="13" x14ac:dyDescent="0.3">
      <c r="A4" s="114" t="s">
        <v>105</v>
      </c>
      <c r="B4" s="114"/>
      <c r="C4" s="113"/>
      <c r="D4" s="113"/>
      <c r="E4" s="113"/>
      <c r="F4" s="113"/>
      <c r="G4" s="113"/>
      <c r="H4" s="113"/>
      <c r="I4" s="113"/>
      <c r="J4" s="113"/>
      <c r="K4" s="113"/>
      <c r="L4" s="113"/>
      <c r="M4" s="113"/>
      <c r="N4" s="113"/>
      <c r="O4" s="113"/>
      <c r="P4" s="113"/>
      <c r="Q4" s="113"/>
      <c r="R4" s="113"/>
      <c r="S4" s="113"/>
      <c r="T4" s="113"/>
      <c r="U4" s="113"/>
      <c r="V4" s="113"/>
      <c r="W4" s="113"/>
      <c r="X4" s="113"/>
    </row>
    <row r="5" spans="1:24" ht="13" x14ac:dyDescent="0.3">
      <c r="A5" s="260" t="s">
        <v>3</v>
      </c>
      <c r="B5" s="336"/>
      <c r="C5" s="336"/>
      <c r="D5" s="336"/>
      <c r="E5" s="336"/>
      <c r="F5" s="336"/>
      <c r="G5" s="336"/>
      <c r="H5" s="336"/>
      <c r="I5" s="336"/>
      <c r="J5" s="336"/>
      <c r="K5" s="336"/>
      <c r="L5" s="336"/>
      <c r="M5" s="336"/>
      <c r="N5" s="336"/>
      <c r="O5" s="336"/>
      <c r="P5" s="336"/>
      <c r="Q5" s="336"/>
      <c r="R5" s="336"/>
      <c r="S5" s="336"/>
      <c r="T5" s="336"/>
      <c r="U5" s="336"/>
      <c r="V5" s="336"/>
      <c r="W5" s="336"/>
      <c r="X5" s="336"/>
    </row>
    <row r="6" spans="1:24" ht="13" x14ac:dyDescent="0.3">
      <c r="A6" s="260" t="s">
        <v>189</v>
      </c>
      <c r="B6" s="337"/>
      <c r="C6" s="337"/>
      <c r="D6" s="337"/>
      <c r="E6" s="337"/>
      <c r="F6" s="337"/>
      <c r="G6" s="337"/>
      <c r="H6" s="337"/>
      <c r="I6" s="337"/>
      <c r="J6" s="337"/>
      <c r="K6" s="337"/>
      <c r="L6" s="337"/>
      <c r="M6" s="337"/>
      <c r="N6" s="337"/>
      <c r="O6" s="337"/>
      <c r="P6" s="337"/>
      <c r="Q6" s="337"/>
      <c r="R6" s="337"/>
      <c r="S6" s="337"/>
      <c r="T6" s="337"/>
      <c r="U6" s="337"/>
      <c r="V6" s="337"/>
      <c r="W6" s="337"/>
      <c r="X6" s="337"/>
    </row>
    <row r="7" spans="1:24" ht="13" x14ac:dyDescent="0.25">
      <c r="A7" s="260" t="s">
        <v>190</v>
      </c>
      <c r="B7" s="260"/>
      <c r="C7" s="260"/>
      <c r="D7" s="260"/>
      <c r="E7" s="260"/>
      <c r="F7" s="260"/>
      <c r="G7" s="260"/>
      <c r="H7" s="260"/>
      <c r="I7" s="260"/>
      <c r="J7" s="260"/>
      <c r="K7" s="260"/>
      <c r="L7" s="260"/>
      <c r="M7" s="260"/>
      <c r="N7" s="260"/>
      <c r="O7" s="260"/>
      <c r="P7" s="260"/>
      <c r="Q7" s="260"/>
      <c r="R7" s="260"/>
      <c r="S7" s="260"/>
      <c r="T7" s="260"/>
      <c r="U7" s="260"/>
      <c r="V7" s="260"/>
      <c r="W7" s="260"/>
      <c r="X7" s="260"/>
    </row>
    <row r="8" spans="1:24" ht="13" x14ac:dyDescent="0.3">
      <c r="A8" s="110"/>
      <c r="B8" s="112"/>
      <c r="C8" s="112"/>
      <c r="D8" s="112"/>
      <c r="E8" s="112"/>
      <c r="F8" s="112"/>
      <c r="G8" s="112"/>
      <c r="H8" s="112"/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</row>
    <row r="9" spans="1:24" ht="13" x14ac:dyDescent="0.3">
      <c r="A9" s="3" t="s">
        <v>5</v>
      </c>
      <c r="B9" s="1"/>
      <c r="C9" s="1"/>
      <c r="D9" s="1"/>
      <c r="E9" s="112"/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</row>
    <row r="10" spans="1:24" ht="13" x14ac:dyDescent="0.3">
      <c r="A10" s="3" t="s">
        <v>191</v>
      </c>
      <c r="B10" s="1"/>
      <c r="C10" s="1"/>
      <c r="D10" s="1"/>
      <c r="E10" s="112"/>
      <c r="F10" s="112"/>
      <c r="G10" s="112"/>
      <c r="H10" s="112"/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</row>
    <row r="11" spans="1:24" ht="13" x14ac:dyDescent="0.3">
      <c r="A11" s="3" t="s">
        <v>7</v>
      </c>
      <c r="B11" s="112"/>
      <c r="C11" s="112"/>
      <c r="D11" s="112"/>
      <c r="E11" s="112"/>
      <c r="F11" s="112"/>
      <c r="G11" s="112"/>
      <c r="H11" s="112"/>
      <c r="I11" s="112"/>
      <c r="J11" s="112"/>
      <c r="K11" s="112"/>
      <c r="L11" s="112"/>
      <c r="M11" s="112"/>
      <c r="N11" s="112"/>
      <c r="O11" s="112"/>
      <c r="P11" s="112"/>
      <c r="Q11" s="112"/>
      <c r="R11" s="112"/>
      <c r="S11" s="112"/>
      <c r="T11" s="112"/>
      <c r="U11" s="112"/>
      <c r="V11" s="112"/>
      <c r="W11" s="112"/>
      <c r="X11" s="112"/>
    </row>
    <row r="12" spans="1:24" ht="13" x14ac:dyDescent="0.3">
      <c r="A12" s="3" t="s">
        <v>8</v>
      </c>
      <c r="B12" s="112"/>
      <c r="C12" s="112"/>
      <c r="D12" s="112"/>
      <c r="E12" s="112"/>
      <c r="F12" s="112"/>
      <c r="G12" s="112"/>
      <c r="H12" s="112"/>
      <c r="I12" s="112"/>
      <c r="J12" s="112"/>
      <c r="K12" s="112"/>
      <c r="L12" s="112"/>
      <c r="M12" s="112"/>
      <c r="N12" s="112"/>
      <c r="O12" s="112"/>
      <c r="P12" s="112"/>
      <c r="Q12" s="112"/>
      <c r="R12" s="112"/>
      <c r="S12" s="112"/>
      <c r="T12" s="112"/>
      <c r="U12" s="112"/>
      <c r="V12" s="112"/>
      <c r="W12" s="112"/>
      <c r="X12" s="112"/>
    </row>
    <row r="13" spans="1:24" ht="13" x14ac:dyDescent="0.3">
      <c r="A13" s="3" t="s">
        <v>9</v>
      </c>
      <c r="B13" s="112"/>
      <c r="C13" s="112"/>
      <c r="D13" s="112"/>
      <c r="E13" s="112"/>
      <c r="F13" s="112"/>
      <c r="G13" s="112"/>
      <c r="H13" s="112"/>
      <c r="I13" s="112"/>
      <c r="J13" s="112"/>
      <c r="K13" s="112"/>
      <c r="L13" s="112"/>
      <c r="M13" s="112"/>
      <c r="N13" s="112"/>
      <c r="O13" s="112"/>
      <c r="P13" s="112"/>
      <c r="Q13" s="112"/>
      <c r="R13" s="112"/>
      <c r="S13" s="112"/>
      <c r="T13" s="112"/>
      <c r="U13" s="112"/>
      <c r="V13" s="112"/>
      <c r="W13" s="112"/>
      <c r="X13" s="112"/>
    </row>
    <row r="14" spans="1:24" ht="13.5" thickBot="1" x14ac:dyDescent="0.35">
      <c r="A14" s="115" t="s">
        <v>192</v>
      </c>
      <c r="B14" s="116"/>
      <c r="C14" s="116"/>
      <c r="D14" s="116"/>
      <c r="E14" s="1"/>
      <c r="F14" s="1"/>
      <c r="G14" s="1"/>
      <c r="H14" s="1"/>
      <c r="I14" s="1"/>
      <c r="J14" s="1"/>
      <c r="K14" s="1"/>
      <c r="L14" s="1"/>
      <c r="M14" s="112"/>
      <c r="N14" s="112"/>
      <c r="O14" s="112"/>
      <c r="P14" s="112"/>
      <c r="Q14" s="112"/>
      <c r="R14" s="112"/>
      <c r="S14" s="112"/>
      <c r="T14" s="112"/>
      <c r="U14" s="112" t="s">
        <v>11</v>
      </c>
      <c r="V14" s="112"/>
      <c r="W14" s="112"/>
      <c r="X14" s="112"/>
    </row>
    <row r="15" spans="1:24" ht="13.5" customHeight="1" x14ac:dyDescent="0.25">
      <c r="A15" s="345" t="s">
        <v>108</v>
      </c>
      <c r="B15" s="347" t="s">
        <v>12</v>
      </c>
      <c r="C15" s="347" t="s">
        <v>109</v>
      </c>
      <c r="D15" s="348" t="s">
        <v>110</v>
      </c>
      <c r="E15" s="223" t="s">
        <v>17</v>
      </c>
      <c r="F15" s="338"/>
      <c r="G15" s="338"/>
      <c r="H15" s="338"/>
      <c r="I15" s="339"/>
      <c r="J15" s="111"/>
      <c r="K15" s="344"/>
      <c r="L15" s="344"/>
      <c r="M15" s="344"/>
      <c r="N15" s="344"/>
      <c r="O15" s="344"/>
      <c r="P15" s="344"/>
      <c r="Q15" s="344"/>
      <c r="R15" s="344"/>
      <c r="S15" s="344"/>
      <c r="T15" s="344"/>
      <c r="U15" s="344"/>
      <c r="V15" s="344"/>
      <c r="W15" s="344"/>
      <c r="X15" s="344"/>
    </row>
    <row r="16" spans="1:24" ht="13.5" customHeight="1" x14ac:dyDescent="0.25">
      <c r="A16" s="346"/>
      <c r="B16" s="346"/>
      <c r="C16" s="346"/>
      <c r="D16" s="346"/>
      <c r="E16" s="340"/>
      <c r="F16" s="341"/>
      <c r="G16" s="341"/>
      <c r="H16" s="341"/>
      <c r="I16" s="342"/>
      <c r="J16" s="111"/>
      <c r="K16" s="344"/>
      <c r="L16" s="344"/>
      <c r="M16" s="344"/>
      <c r="N16" s="344"/>
      <c r="O16" s="344"/>
      <c r="P16" s="344"/>
      <c r="Q16" s="344"/>
      <c r="R16" s="344"/>
      <c r="S16" s="344"/>
      <c r="T16" s="344"/>
      <c r="U16" s="344"/>
      <c r="V16" s="344"/>
      <c r="W16" s="344"/>
      <c r="X16" s="344"/>
    </row>
    <row r="17" spans="1:24" ht="13.5" customHeight="1" x14ac:dyDescent="0.25">
      <c r="A17" s="346"/>
      <c r="B17" s="346"/>
      <c r="C17" s="346"/>
      <c r="D17" s="346"/>
      <c r="E17" s="278" t="s">
        <v>27</v>
      </c>
      <c r="F17" s="208" t="s">
        <v>28</v>
      </c>
      <c r="G17" s="208"/>
      <c r="H17" s="208"/>
      <c r="I17" s="209"/>
      <c r="J17" s="111"/>
      <c r="K17" s="344"/>
      <c r="L17" s="344"/>
      <c r="M17" s="344"/>
      <c r="N17" s="344"/>
      <c r="O17" s="344"/>
      <c r="P17" s="344"/>
      <c r="Q17" s="344"/>
      <c r="R17" s="344"/>
      <c r="S17" s="344"/>
      <c r="T17" s="344"/>
      <c r="U17" s="344"/>
      <c r="V17" s="344"/>
      <c r="W17" s="344"/>
      <c r="X17" s="344"/>
    </row>
    <row r="18" spans="1:24" ht="13.5" customHeight="1" x14ac:dyDescent="0.25">
      <c r="A18" s="346"/>
      <c r="B18" s="346"/>
      <c r="C18" s="346"/>
      <c r="D18" s="346"/>
      <c r="E18" s="343"/>
      <c r="F18" s="220" t="s">
        <v>33</v>
      </c>
      <c r="G18" s="220" t="s">
        <v>34</v>
      </c>
      <c r="H18" s="220" t="s">
        <v>35</v>
      </c>
      <c r="I18" s="282" t="s">
        <v>36</v>
      </c>
      <c r="J18" s="111"/>
      <c r="K18" s="344"/>
      <c r="L18" s="344"/>
      <c r="M18" s="344"/>
      <c r="N18" s="344"/>
      <c r="O18" s="344"/>
      <c r="P18" s="344"/>
      <c r="Q18" s="344"/>
      <c r="R18" s="344"/>
      <c r="S18" s="344"/>
      <c r="T18" s="344"/>
      <c r="U18" s="344"/>
      <c r="V18" s="344"/>
      <c r="W18" s="344"/>
      <c r="X18" s="344"/>
    </row>
    <row r="19" spans="1:24" ht="13" thickBot="1" x14ac:dyDescent="0.3">
      <c r="A19" s="346"/>
      <c r="B19" s="346"/>
      <c r="C19" s="346"/>
      <c r="D19" s="346"/>
      <c r="E19" s="343"/>
      <c r="F19" s="349"/>
      <c r="G19" s="349"/>
      <c r="H19" s="349"/>
      <c r="I19" s="350"/>
      <c r="J19" s="98"/>
      <c r="K19" s="333"/>
      <c r="L19" s="333"/>
      <c r="M19" s="333"/>
      <c r="N19" s="333"/>
      <c r="O19" s="333"/>
      <c r="P19" s="333"/>
      <c r="Q19" s="333"/>
      <c r="R19" s="333"/>
      <c r="S19" s="333"/>
      <c r="T19" s="333"/>
      <c r="U19" s="333"/>
      <c r="V19" s="333"/>
      <c r="W19" s="333"/>
      <c r="X19" s="333"/>
    </row>
    <row r="20" spans="1:24" ht="13" thickTop="1" x14ac:dyDescent="0.25">
      <c r="A20" s="127" t="s">
        <v>43</v>
      </c>
      <c r="B20" s="128" t="s">
        <v>44</v>
      </c>
      <c r="C20" s="127">
        <v>5</v>
      </c>
      <c r="D20" s="127">
        <v>45</v>
      </c>
      <c r="E20" s="55">
        <v>30</v>
      </c>
      <c r="F20" s="43"/>
      <c r="G20" s="43">
        <v>15</v>
      </c>
      <c r="H20" s="43"/>
      <c r="I20" s="60"/>
      <c r="J20" s="98"/>
      <c r="K20" s="333"/>
      <c r="L20" s="333"/>
      <c r="M20" s="333"/>
      <c r="N20" s="333"/>
      <c r="O20" s="333"/>
      <c r="P20" s="333"/>
      <c r="Q20" s="333"/>
      <c r="R20" s="333"/>
      <c r="S20" s="333"/>
      <c r="T20" s="333"/>
      <c r="U20" s="333"/>
      <c r="V20" s="333"/>
      <c r="W20" s="333"/>
      <c r="X20" s="333"/>
    </row>
    <row r="21" spans="1:24" x14ac:dyDescent="0.25">
      <c r="A21" s="48" t="s">
        <v>45</v>
      </c>
      <c r="B21" s="129" t="s">
        <v>46</v>
      </c>
      <c r="C21" s="48">
        <v>6</v>
      </c>
      <c r="D21" s="48">
        <v>60</v>
      </c>
      <c r="E21" s="35">
        <v>30</v>
      </c>
      <c r="F21" s="30"/>
      <c r="G21" s="30">
        <v>30</v>
      </c>
      <c r="H21" s="30"/>
      <c r="I21" s="62"/>
      <c r="J21" s="98"/>
      <c r="K21" s="333"/>
      <c r="L21" s="333"/>
      <c r="M21" s="333"/>
      <c r="N21" s="333"/>
      <c r="O21" s="333"/>
      <c r="P21" s="333"/>
      <c r="Q21" s="333"/>
      <c r="R21" s="333"/>
      <c r="S21" s="333"/>
      <c r="T21" s="333"/>
      <c r="U21" s="333"/>
      <c r="V21" s="333"/>
      <c r="W21" s="333"/>
      <c r="X21" s="333"/>
    </row>
    <row r="22" spans="1:24" x14ac:dyDescent="0.25">
      <c r="A22" s="48" t="s">
        <v>47</v>
      </c>
      <c r="B22" s="130" t="s">
        <v>48</v>
      </c>
      <c r="C22" s="48">
        <v>5</v>
      </c>
      <c r="D22" s="48">
        <v>45</v>
      </c>
      <c r="E22" s="88">
        <v>15</v>
      </c>
      <c r="F22" s="92"/>
      <c r="G22" s="92">
        <v>30</v>
      </c>
      <c r="H22" s="92"/>
      <c r="I22" s="89"/>
      <c r="J22" s="98"/>
      <c r="K22" s="333"/>
      <c r="L22" s="333"/>
      <c r="M22" s="333"/>
      <c r="N22" s="333"/>
      <c r="O22" s="333"/>
      <c r="P22" s="333"/>
      <c r="Q22" s="333"/>
      <c r="R22" s="333"/>
      <c r="S22" s="333"/>
      <c r="T22" s="333"/>
      <c r="U22" s="333"/>
      <c r="V22" s="333"/>
      <c r="W22" s="333"/>
      <c r="X22" s="333"/>
    </row>
    <row r="23" spans="1:24" x14ac:dyDescent="0.25">
      <c r="A23" s="48">
        <v>4</v>
      </c>
      <c r="B23" s="130" t="s">
        <v>49</v>
      </c>
      <c r="C23" s="48">
        <v>2</v>
      </c>
      <c r="D23" s="48">
        <v>15</v>
      </c>
      <c r="E23" s="88">
        <v>15</v>
      </c>
      <c r="F23" s="92"/>
      <c r="G23" s="92"/>
      <c r="H23" s="92"/>
      <c r="I23" s="89"/>
      <c r="J23" s="98"/>
      <c r="K23" s="333"/>
      <c r="L23" s="333"/>
      <c r="M23" s="333"/>
      <c r="N23" s="333"/>
      <c r="O23" s="333"/>
      <c r="P23" s="333"/>
      <c r="Q23" s="333"/>
      <c r="R23" s="333"/>
      <c r="S23" s="333"/>
      <c r="T23" s="333"/>
      <c r="U23" s="333"/>
      <c r="V23" s="333"/>
      <c r="W23" s="333"/>
      <c r="X23" s="333"/>
    </row>
    <row r="24" spans="1:24" x14ac:dyDescent="0.25">
      <c r="A24" s="48">
        <v>5</v>
      </c>
      <c r="B24" s="130" t="s">
        <v>50</v>
      </c>
      <c r="C24" s="48">
        <v>5</v>
      </c>
      <c r="D24" s="48">
        <v>45</v>
      </c>
      <c r="E24" s="35">
        <v>30</v>
      </c>
      <c r="F24" s="30"/>
      <c r="G24" s="30"/>
      <c r="H24" s="30">
        <v>15</v>
      </c>
      <c r="I24" s="62"/>
      <c r="J24" s="98"/>
      <c r="K24" s="333"/>
      <c r="L24" s="333"/>
      <c r="M24" s="333"/>
      <c r="N24" s="333"/>
      <c r="O24" s="333"/>
      <c r="P24" s="333"/>
      <c r="Q24" s="333"/>
      <c r="R24" s="333"/>
      <c r="S24" s="333"/>
      <c r="T24" s="333"/>
      <c r="U24" s="333"/>
      <c r="V24" s="333"/>
      <c r="W24" s="333"/>
      <c r="X24" s="333"/>
    </row>
    <row r="25" spans="1:24" x14ac:dyDescent="0.25">
      <c r="A25" s="48">
        <v>7</v>
      </c>
      <c r="B25" s="130" t="s">
        <v>52</v>
      </c>
      <c r="C25" s="48">
        <v>4</v>
      </c>
      <c r="D25" s="48">
        <v>30</v>
      </c>
      <c r="E25" s="35">
        <v>30</v>
      </c>
      <c r="F25" s="30"/>
      <c r="G25" s="30"/>
      <c r="H25" s="30"/>
      <c r="I25" s="62"/>
      <c r="J25" s="98"/>
      <c r="K25" s="333"/>
      <c r="L25" s="333"/>
      <c r="M25" s="333"/>
      <c r="N25" s="333"/>
      <c r="O25" s="333"/>
      <c r="P25" s="333"/>
      <c r="Q25" s="333"/>
      <c r="R25" s="333"/>
      <c r="S25" s="333"/>
      <c r="T25" s="333"/>
      <c r="U25" s="333"/>
      <c r="V25" s="333"/>
      <c r="W25" s="333"/>
      <c r="X25" s="333"/>
    </row>
    <row r="26" spans="1:24" x14ac:dyDescent="0.25">
      <c r="A26" s="48">
        <v>8</v>
      </c>
      <c r="B26" s="130" t="s">
        <v>53</v>
      </c>
      <c r="C26" s="48">
        <v>3</v>
      </c>
      <c r="D26" s="48">
        <v>15</v>
      </c>
      <c r="E26" s="35">
        <v>15</v>
      </c>
      <c r="F26" s="30"/>
      <c r="G26" s="30"/>
      <c r="H26" s="30"/>
      <c r="I26" s="62"/>
      <c r="J26" s="98"/>
      <c r="K26" s="333"/>
      <c r="L26" s="333"/>
      <c r="M26" s="333"/>
      <c r="N26" s="333"/>
      <c r="O26" s="333"/>
      <c r="P26" s="333"/>
      <c r="Q26" s="333"/>
      <c r="R26" s="333"/>
      <c r="S26" s="333"/>
      <c r="T26" s="333"/>
      <c r="U26" s="333"/>
      <c r="V26" s="333"/>
      <c r="W26" s="333"/>
      <c r="X26" s="333"/>
    </row>
    <row r="27" spans="1:24" ht="13" thickBot="1" x14ac:dyDescent="0.3">
      <c r="A27" s="99">
        <v>9</v>
      </c>
      <c r="B27" s="131" t="s">
        <v>54</v>
      </c>
      <c r="C27" s="99">
        <v>3</v>
      </c>
      <c r="D27" s="99">
        <v>15</v>
      </c>
      <c r="E27" s="100">
        <v>15</v>
      </c>
      <c r="F27" s="119"/>
      <c r="G27" s="119"/>
      <c r="H27" s="119"/>
      <c r="I27" s="120"/>
      <c r="J27" s="98"/>
      <c r="K27" s="333"/>
      <c r="L27" s="333"/>
      <c r="M27" s="333"/>
      <c r="N27" s="333"/>
      <c r="O27" s="333"/>
      <c r="P27" s="333"/>
      <c r="Q27" s="333"/>
      <c r="R27" s="333"/>
      <c r="S27" s="333"/>
      <c r="T27" s="333"/>
      <c r="U27" s="333"/>
      <c r="V27" s="333"/>
      <c r="W27" s="333"/>
      <c r="X27" s="333"/>
    </row>
    <row r="28" spans="1:24" x14ac:dyDescent="0.25">
      <c r="A28" s="127">
        <v>10</v>
      </c>
      <c r="B28" s="132" t="s">
        <v>57</v>
      </c>
      <c r="C28" s="127">
        <v>3</v>
      </c>
      <c r="D28" s="127">
        <v>30</v>
      </c>
      <c r="E28" s="141">
        <v>30</v>
      </c>
      <c r="F28" s="142"/>
      <c r="G28" s="142"/>
      <c r="H28" s="142"/>
      <c r="I28" s="143"/>
      <c r="J28" s="98"/>
      <c r="K28" s="333"/>
      <c r="L28" s="333"/>
      <c r="M28" s="333"/>
      <c r="N28" s="333"/>
      <c r="O28" s="333"/>
      <c r="P28" s="333"/>
      <c r="Q28" s="333"/>
      <c r="R28" s="333"/>
      <c r="S28" s="333"/>
      <c r="T28" s="333"/>
      <c r="U28" s="333"/>
      <c r="V28" s="333"/>
      <c r="W28" s="333"/>
      <c r="X28" s="333"/>
    </row>
    <row r="29" spans="1:24" x14ac:dyDescent="0.25">
      <c r="A29" s="48">
        <v>11</v>
      </c>
      <c r="B29" s="130" t="s">
        <v>58</v>
      </c>
      <c r="C29" s="48">
        <v>3</v>
      </c>
      <c r="D29" s="48">
        <v>30</v>
      </c>
      <c r="E29" s="35">
        <v>30</v>
      </c>
      <c r="F29" s="30"/>
      <c r="G29" s="30"/>
      <c r="H29" s="30"/>
      <c r="I29" s="62"/>
      <c r="J29" s="98"/>
      <c r="K29" s="333"/>
      <c r="L29" s="333"/>
      <c r="M29" s="333"/>
      <c r="N29" s="333"/>
      <c r="O29" s="333"/>
      <c r="P29" s="333"/>
      <c r="Q29" s="333"/>
      <c r="R29" s="333"/>
      <c r="S29" s="333"/>
      <c r="T29" s="333"/>
      <c r="U29" s="333"/>
      <c r="V29" s="333"/>
      <c r="W29" s="333"/>
      <c r="X29" s="333"/>
    </row>
    <row r="30" spans="1:24" x14ac:dyDescent="0.25">
      <c r="A30" s="48">
        <v>12</v>
      </c>
      <c r="B30" s="130" t="s">
        <v>59</v>
      </c>
      <c r="C30" s="48">
        <v>3</v>
      </c>
      <c r="D30" s="48">
        <v>30</v>
      </c>
      <c r="E30" s="35">
        <v>30</v>
      </c>
      <c r="F30" s="30"/>
      <c r="G30" s="30"/>
      <c r="H30" s="30"/>
      <c r="I30" s="62"/>
      <c r="J30" s="98"/>
      <c r="K30" s="333"/>
      <c r="L30" s="333"/>
      <c r="M30" s="333"/>
      <c r="N30" s="333"/>
      <c r="O30" s="333"/>
      <c r="P30" s="333"/>
      <c r="Q30" s="333"/>
      <c r="R30" s="333"/>
      <c r="S30" s="333"/>
      <c r="T30" s="333"/>
      <c r="U30" s="333"/>
      <c r="V30" s="333"/>
      <c r="W30" s="333"/>
      <c r="X30" s="333"/>
    </row>
    <row r="31" spans="1:24" x14ac:dyDescent="0.25">
      <c r="A31" s="48">
        <v>13</v>
      </c>
      <c r="B31" s="130" t="s">
        <v>60</v>
      </c>
      <c r="C31" s="48">
        <v>4</v>
      </c>
      <c r="D31" s="48">
        <v>30</v>
      </c>
      <c r="E31" s="35">
        <v>30</v>
      </c>
      <c r="F31" s="30"/>
      <c r="G31" s="30"/>
      <c r="H31" s="30"/>
      <c r="I31" s="62"/>
      <c r="J31" s="98"/>
      <c r="K31" s="333"/>
      <c r="L31" s="333"/>
      <c r="M31" s="333"/>
      <c r="N31" s="333"/>
      <c r="O31" s="333"/>
      <c r="P31" s="333"/>
      <c r="Q31" s="333"/>
      <c r="R31" s="333"/>
      <c r="S31" s="333"/>
      <c r="T31" s="333"/>
      <c r="U31" s="333"/>
      <c r="V31" s="333"/>
      <c r="W31" s="333"/>
      <c r="X31" s="333"/>
    </row>
    <row r="32" spans="1:24" x14ac:dyDescent="0.25">
      <c r="A32" s="48">
        <v>14</v>
      </c>
      <c r="B32" s="130" t="s">
        <v>61</v>
      </c>
      <c r="C32" s="48">
        <v>3</v>
      </c>
      <c r="D32" s="48">
        <v>15</v>
      </c>
      <c r="E32" s="35">
        <v>15</v>
      </c>
      <c r="F32" s="30"/>
      <c r="G32" s="30"/>
      <c r="H32" s="30"/>
      <c r="I32" s="62"/>
      <c r="J32" s="98"/>
      <c r="K32" s="333"/>
      <c r="L32" s="333"/>
      <c r="M32" s="333"/>
      <c r="N32" s="333"/>
      <c r="O32" s="333"/>
      <c r="P32" s="333"/>
      <c r="Q32" s="333"/>
      <c r="R32" s="333"/>
      <c r="S32" s="333"/>
      <c r="T32" s="333"/>
      <c r="U32" s="333"/>
      <c r="V32" s="333"/>
      <c r="W32" s="333"/>
      <c r="X32" s="333"/>
    </row>
    <row r="33" spans="1:26" x14ac:dyDescent="0.25">
      <c r="A33" s="48">
        <v>15</v>
      </c>
      <c r="B33" s="130" t="s">
        <v>62</v>
      </c>
      <c r="C33" s="48">
        <v>3</v>
      </c>
      <c r="D33" s="48">
        <v>30</v>
      </c>
      <c r="E33" s="35"/>
      <c r="F33" s="30"/>
      <c r="G33" s="30">
        <v>30</v>
      </c>
      <c r="H33" s="30"/>
      <c r="I33" s="62"/>
      <c r="J33" s="98"/>
      <c r="K33" s="333"/>
      <c r="L33" s="333"/>
      <c r="M33" s="333"/>
      <c r="N33" s="333"/>
      <c r="O33" s="333"/>
      <c r="P33" s="333"/>
      <c r="Q33" s="333"/>
      <c r="R33" s="333"/>
      <c r="S33" s="333"/>
      <c r="T33" s="333"/>
      <c r="U33" s="333"/>
      <c r="V33" s="333"/>
      <c r="W33" s="333"/>
      <c r="X33" s="333"/>
    </row>
    <row r="34" spans="1:26" x14ac:dyDescent="0.25">
      <c r="A34" s="48">
        <v>16</v>
      </c>
      <c r="B34" s="130" t="s">
        <v>63</v>
      </c>
      <c r="C34" s="48">
        <v>4</v>
      </c>
      <c r="D34" s="48">
        <v>45</v>
      </c>
      <c r="E34" s="35">
        <v>30</v>
      </c>
      <c r="F34" s="30"/>
      <c r="G34" s="30">
        <v>15</v>
      </c>
      <c r="H34" s="30"/>
      <c r="I34" s="62"/>
      <c r="J34" s="98"/>
      <c r="K34" s="333"/>
      <c r="L34" s="333"/>
      <c r="M34" s="333"/>
      <c r="N34" s="333"/>
      <c r="O34" s="333"/>
      <c r="P34" s="333"/>
      <c r="Q34" s="333"/>
      <c r="R34" s="333"/>
      <c r="S34" s="333"/>
      <c r="T34" s="333"/>
      <c r="U34" s="333"/>
      <c r="V34" s="333"/>
      <c r="W34" s="333"/>
      <c r="X34" s="333"/>
    </row>
    <row r="35" spans="1:26" x14ac:dyDescent="0.25">
      <c r="A35" s="48">
        <v>17</v>
      </c>
      <c r="B35" s="133" t="s">
        <v>64</v>
      </c>
      <c r="C35" s="48">
        <v>5</v>
      </c>
      <c r="D35" s="48">
        <v>60</v>
      </c>
      <c r="E35" s="35">
        <v>30</v>
      </c>
      <c r="F35" s="30"/>
      <c r="G35" s="30">
        <v>30</v>
      </c>
      <c r="H35" s="30"/>
      <c r="I35" s="62"/>
      <c r="J35" s="98"/>
      <c r="K35" s="333"/>
      <c r="L35" s="333"/>
      <c r="M35" s="351"/>
      <c r="N35" s="351"/>
      <c r="O35" s="333"/>
      <c r="P35" s="333"/>
      <c r="Q35" s="333"/>
      <c r="R35" s="333"/>
      <c r="S35" s="333"/>
      <c r="T35" s="333"/>
      <c r="U35" s="333"/>
      <c r="V35" s="333"/>
      <c r="W35" s="333"/>
      <c r="X35" s="333"/>
    </row>
    <row r="36" spans="1:26" ht="14.25" customHeight="1" x14ac:dyDescent="0.25">
      <c r="A36" s="48">
        <v>18</v>
      </c>
      <c r="B36" s="130" t="s">
        <v>65</v>
      </c>
      <c r="C36" s="48">
        <v>5</v>
      </c>
      <c r="D36" s="48">
        <v>60</v>
      </c>
      <c r="E36" s="35">
        <v>30</v>
      </c>
      <c r="F36" s="30"/>
      <c r="G36" s="30">
        <v>30</v>
      </c>
      <c r="H36" s="30"/>
      <c r="I36" s="62"/>
      <c r="J36" s="98"/>
      <c r="K36" s="333"/>
      <c r="L36" s="333"/>
      <c r="M36" s="333"/>
      <c r="N36" s="333"/>
      <c r="O36" s="333"/>
      <c r="P36" s="333"/>
      <c r="Q36" s="333"/>
      <c r="R36" s="333"/>
      <c r="S36" s="333"/>
      <c r="T36" s="333"/>
      <c r="U36" s="333"/>
      <c r="V36" s="333"/>
      <c r="W36" s="333"/>
      <c r="X36" s="333"/>
    </row>
    <row r="37" spans="1:26" x14ac:dyDescent="0.25">
      <c r="A37" s="48">
        <v>19</v>
      </c>
      <c r="B37" s="130" t="s">
        <v>66</v>
      </c>
      <c r="C37" s="48">
        <v>5</v>
      </c>
      <c r="D37" s="48">
        <v>60</v>
      </c>
      <c r="E37" s="35">
        <v>30</v>
      </c>
      <c r="F37" s="30"/>
      <c r="G37" s="30">
        <v>30</v>
      </c>
      <c r="H37" s="30"/>
      <c r="I37" s="62"/>
      <c r="J37" s="4"/>
      <c r="K37" s="333"/>
      <c r="L37" s="333"/>
      <c r="M37" s="333"/>
      <c r="N37" s="333"/>
      <c r="O37" s="333"/>
      <c r="P37" s="333"/>
      <c r="Q37" s="333"/>
      <c r="R37" s="333"/>
      <c r="S37" s="333"/>
      <c r="T37" s="333"/>
      <c r="U37" s="333"/>
      <c r="V37" s="333"/>
      <c r="W37" s="333"/>
      <c r="X37" s="333"/>
    </row>
    <row r="38" spans="1:26" ht="20.25" customHeight="1" thickBot="1" x14ac:dyDescent="0.3">
      <c r="A38" s="48">
        <v>24</v>
      </c>
      <c r="B38" s="130" t="s">
        <v>193</v>
      </c>
      <c r="C38" s="48">
        <v>4</v>
      </c>
      <c r="D38" s="48">
        <v>30</v>
      </c>
      <c r="E38" s="35"/>
      <c r="F38" s="30"/>
      <c r="G38" s="30">
        <v>30</v>
      </c>
      <c r="H38" s="30"/>
      <c r="I38" s="62"/>
      <c r="K38" s="333"/>
      <c r="L38" s="333"/>
      <c r="M38" s="333"/>
      <c r="N38" s="333"/>
      <c r="O38" s="333"/>
      <c r="P38" s="333"/>
      <c r="Q38" s="333"/>
      <c r="R38" s="333"/>
      <c r="S38" s="333"/>
      <c r="T38" s="333"/>
      <c r="U38" s="333"/>
      <c r="V38" s="333"/>
      <c r="W38" s="333"/>
      <c r="X38" s="333"/>
    </row>
    <row r="39" spans="1:26" ht="13" thickBot="1" x14ac:dyDescent="0.3">
      <c r="A39" s="127">
        <v>26</v>
      </c>
      <c r="B39" s="132" t="s">
        <v>76</v>
      </c>
      <c r="C39" s="127">
        <v>12</v>
      </c>
      <c r="D39" s="127">
        <v>90</v>
      </c>
      <c r="E39" s="141"/>
      <c r="F39" s="142"/>
      <c r="G39" s="142"/>
      <c r="H39" s="142"/>
      <c r="I39" s="143">
        <v>90</v>
      </c>
      <c r="K39" s="333"/>
      <c r="L39" s="333"/>
      <c r="M39" s="333"/>
      <c r="N39" s="333"/>
      <c r="O39" s="333"/>
      <c r="P39" s="333"/>
      <c r="Q39" s="333"/>
      <c r="R39" s="333"/>
      <c r="S39" s="333"/>
      <c r="T39" s="333"/>
      <c r="U39" s="333"/>
      <c r="V39" s="333"/>
      <c r="W39" s="333"/>
      <c r="X39" s="333"/>
    </row>
    <row r="40" spans="1:26" ht="14.25" customHeight="1" thickTop="1" thickBot="1" x14ac:dyDescent="0.3">
      <c r="A40" s="352" t="s">
        <v>55</v>
      </c>
      <c r="B40" s="353"/>
      <c r="C40" s="94">
        <f>SUM(C20:C39)</f>
        <v>87</v>
      </c>
      <c r="D40" s="94">
        <f>SUM(D20:D39)</f>
        <v>780</v>
      </c>
      <c r="E40" s="94">
        <f>SUM(E20:E39)</f>
        <v>435</v>
      </c>
      <c r="F40" s="94"/>
      <c r="G40" s="94">
        <f>SUM(G20:G39)</f>
        <v>240</v>
      </c>
      <c r="H40" s="94">
        <f>SUM(H20:H39)</f>
        <v>15</v>
      </c>
      <c r="I40" s="94">
        <f>SUM(I34:I39)</f>
        <v>90</v>
      </c>
      <c r="K40" s="333"/>
      <c r="L40" s="333"/>
      <c r="M40" s="333"/>
      <c r="N40" s="333"/>
      <c r="O40" s="333"/>
      <c r="P40" s="333"/>
      <c r="Q40" s="333"/>
      <c r="R40" s="333"/>
      <c r="S40" s="333"/>
      <c r="T40" s="333"/>
      <c r="U40" s="333"/>
      <c r="V40" s="333"/>
      <c r="W40" s="333"/>
      <c r="X40" s="333"/>
    </row>
    <row r="41" spans="1:26" x14ac:dyDescent="0.25">
      <c r="K41" s="333"/>
      <c r="L41" s="333"/>
      <c r="M41" s="333"/>
      <c r="N41" s="333"/>
      <c r="O41" s="333"/>
      <c r="P41" s="333"/>
      <c r="Q41" s="333"/>
      <c r="R41" s="333"/>
      <c r="S41" s="333"/>
      <c r="T41" s="333"/>
      <c r="U41" s="333"/>
      <c r="V41" s="333"/>
      <c r="W41" s="333"/>
      <c r="X41" s="333"/>
      <c r="Y41" s="333"/>
      <c r="Z41" s="333"/>
    </row>
    <row r="42" spans="1:26" x14ac:dyDescent="0.25">
      <c r="I42" s="275" t="s">
        <v>194</v>
      </c>
      <c r="J42" s="275"/>
      <c r="K42" s="275"/>
      <c r="L42" s="275"/>
      <c r="M42" s="275"/>
      <c r="N42" s="275"/>
      <c r="O42" s="275"/>
      <c r="P42" s="275"/>
      <c r="Q42" s="275"/>
    </row>
    <row r="43" spans="1:26" x14ac:dyDescent="0.25">
      <c r="I43" s="332" t="s">
        <v>195</v>
      </c>
      <c r="J43" s="332"/>
      <c r="K43" s="332"/>
      <c r="L43" s="332"/>
      <c r="M43" s="332"/>
      <c r="N43" s="332"/>
      <c r="O43" s="332"/>
      <c r="P43" s="332"/>
      <c r="Q43" s="332"/>
    </row>
  </sheetData>
  <mergeCells count="210">
    <mergeCell ref="Y41:Z41"/>
    <mergeCell ref="A40:B40"/>
    <mergeCell ref="M40:N40"/>
    <mergeCell ref="S40:T40"/>
    <mergeCell ref="U40:V40"/>
    <mergeCell ref="W39:X39"/>
    <mergeCell ref="W40:X40"/>
    <mergeCell ref="U39:V39"/>
    <mergeCell ref="S39:T39"/>
    <mergeCell ref="K41:L41"/>
    <mergeCell ref="M41:N41"/>
    <mergeCell ref="O41:P41"/>
    <mergeCell ref="Q41:R41"/>
    <mergeCell ref="S41:T41"/>
    <mergeCell ref="U41:V41"/>
    <mergeCell ref="W41:X41"/>
    <mergeCell ref="O40:P40"/>
    <mergeCell ref="Q40:R40"/>
    <mergeCell ref="W37:X37"/>
    <mergeCell ref="W38:X38"/>
    <mergeCell ref="W35:X35"/>
    <mergeCell ref="Q38:R38"/>
    <mergeCell ref="U38:V38"/>
    <mergeCell ref="S38:T38"/>
    <mergeCell ref="W36:X36"/>
    <mergeCell ref="O38:P38"/>
    <mergeCell ref="O39:P39"/>
    <mergeCell ref="Q39:R39"/>
    <mergeCell ref="S37:T37"/>
    <mergeCell ref="U37:V37"/>
    <mergeCell ref="U35:V35"/>
    <mergeCell ref="U36:V36"/>
    <mergeCell ref="S36:T36"/>
    <mergeCell ref="Q36:R36"/>
    <mergeCell ref="Q35:R35"/>
    <mergeCell ref="S35:T35"/>
    <mergeCell ref="I42:Q42"/>
    <mergeCell ref="K28:L28"/>
    <mergeCell ref="M28:N28"/>
    <mergeCell ref="O28:P28"/>
    <mergeCell ref="K29:L29"/>
    <mergeCell ref="M29:N29"/>
    <mergeCell ref="O29:P29"/>
    <mergeCell ref="K30:L30"/>
    <mergeCell ref="M30:N30"/>
    <mergeCell ref="O30:P30"/>
    <mergeCell ref="K37:L37"/>
    <mergeCell ref="M37:N37"/>
    <mergeCell ref="O37:P37"/>
    <mergeCell ref="Q28:R28"/>
    <mergeCell ref="Q29:R29"/>
    <mergeCell ref="Q30:R30"/>
    <mergeCell ref="Q37:R37"/>
    <mergeCell ref="K38:L38"/>
    <mergeCell ref="K39:L39"/>
    <mergeCell ref="K40:L40"/>
    <mergeCell ref="M38:N38"/>
    <mergeCell ref="M39:N39"/>
    <mergeCell ref="K36:L36"/>
    <mergeCell ref="M36:N36"/>
    <mergeCell ref="K35:L35"/>
    <mergeCell ref="Q15:R15"/>
    <mergeCell ref="F17:I17"/>
    <mergeCell ref="F18:F19"/>
    <mergeCell ref="G18:G19"/>
    <mergeCell ref="H18:H19"/>
    <mergeCell ref="I18:I19"/>
    <mergeCell ref="O18:P18"/>
    <mergeCell ref="M15:N15"/>
    <mergeCell ref="M16:N16"/>
    <mergeCell ref="M17:N17"/>
    <mergeCell ref="M18:N18"/>
    <mergeCell ref="O16:P16"/>
    <mergeCell ref="O17:P17"/>
    <mergeCell ref="Q16:R16"/>
    <mergeCell ref="Q17:R17"/>
    <mergeCell ref="Q18:R18"/>
    <mergeCell ref="K15:L15"/>
    <mergeCell ref="K16:L16"/>
    <mergeCell ref="M35:N35"/>
    <mergeCell ref="O35:P35"/>
    <mergeCell ref="K33:L33"/>
    <mergeCell ref="M33:N33"/>
    <mergeCell ref="K32:L32"/>
    <mergeCell ref="W34:X34"/>
    <mergeCell ref="U33:V33"/>
    <mergeCell ref="W33:X33"/>
    <mergeCell ref="U31:V31"/>
    <mergeCell ref="W31:X31"/>
    <mergeCell ref="U32:V32"/>
    <mergeCell ref="W32:X32"/>
    <mergeCell ref="S27:T27"/>
    <mergeCell ref="U27:V27"/>
    <mergeCell ref="W28:X28"/>
    <mergeCell ref="W29:X29"/>
    <mergeCell ref="W30:X30"/>
    <mergeCell ref="S28:T28"/>
    <mergeCell ref="U28:V28"/>
    <mergeCell ref="S29:T29"/>
    <mergeCell ref="U34:V34"/>
    <mergeCell ref="S31:T31"/>
    <mergeCell ref="U30:V30"/>
    <mergeCell ref="U29:V29"/>
    <mergeCell ref="M32:N32"/>
    <mergeCell ref="O32:P32"/>
    <mergeCell ref="Q32:R32"/>
    <mergeCell ref="S32:T32"/>
    <mergeCell ref="K31:L31"/>
    <mergeCell ref="M31:N31"/>
    <mergeCell ref="O31:P31"/>
    <mergeCell ref="Q31:R31"/>
    <mergeCell ref="O34:P34"/>
    <mergeCell ref="K34:L34"/>
    <mergeCell ref="M34:N34"/>
    <mergeCell ref="Q34:R34"/>
    <mergeCell ref="S34:T34"/>
    <mergeCell ref="O33:P33"/>
    <mergeCell ref="Q33:R33"/>
    <mergeCell ref="S33:T33"/>
    <mergeCell ref="O26:P26"/>
    <mergeCell ref="Q26:R26"/>
    <mergeCell ref="O27:P27"/>
    <mergeCell ref="O20:P20"/>
    <mergeCell ref="O21:P21"/>
    <mergeCell ref="Q25:R25"/>
    <mergeCell ref="S25:T25"/>
    <mergeCell ref="Q27:R27"/>
    <mergeCell ref="S30:T30"/>
    <mergeCell ref="S17:T17"/>
    <mergeCell ref="S18:T18"/>
    <mergeCell ref="Q21:R21"/>
    <mergeCell ref="S16:T16"/>
    <mergeCell ref="U25:V25"/>
    <mergeCell ref="Q23:R23"/>
    <mergeCell ref="S24:T24"/>
    <mergeCell ref="U24:V24"/>
    <mergeCell ref="S23:T23"/>
    <mergeCell ref="U23:V23"/>
    <mergeCell ref="K24:L24"/>
    <mergeCell ref="M24:N24"/>
    <mergeCell ref="W15:X15"/>
    <mergeCell ref="W16:X16"/>
    <mergeCell ref="W17:X17"/>
    <mergeCell ref="A15:A19"/>
    <mergeCell ref="W18:X18"/>
    <mergeCell ref="B15:B19"/>
    <mergeCell ref="C15:C19"/>
    <mergeCell ref="D15:D19"/>
    <mergeCell ref="U15:V15"/>
    <mergeCell ref="S15:T15"/>
    <mergeCell ref="O15:P15"/>
    <mergeCell ref="K17:L17"/>
    <mergeCell ref="K20:L20"/>
    <mergeCell ref="M20:N20"/>
    <mergeCell ref="K21:L21"/>
    <mergeCell ref="M21:N21"/>
    <mergeCell ref="O22:P22"/>
    <mergeCell ref="O24:P24"/>
    <mergeCell ref="Q24:R24"/>
    <mergeCell ref="W24:X24"/>
    <mergeCell ref="Q22:R22"/>
    <mergeCell ref="O23:P23"/>
    <mergeCell ref="W23:X23"/>
    <mergeCell ref="A1:X1"/>
    <mergeCell ref="A2:B2"/>
    <mergeCell ref="A3:B3"/>
    <mergeCell ref="A5:X5"/>
    <mergeCell ref="A6:X6"/>
    <mergeCell ref="E15:I16"/>
    <mergeCell ref="E17:E19"/>
    <mergeCell ref="Q20:R20"/>
    <mergeCell ref="S20:T20"/>
    <mergeCell ref="U20:V20"/>
    <mergeCell ref="W19:X19"/>
    <mergeCell ref="K19:L19"/>
    <mergeCell ref="M19:N19"/>
    <mergeCell ref="O19:P19"/>
    <mergeCell ref="Q19:R19"/>
    <mergeCell ref="S19:T19"/>
    <mergeCell ref="W20:X20"/>
    <mergeCell ref="A7:X7"/>
    <mergeCell ref="K18:L18"/>
    <mergeCell ref="U19:V19"/>
    <mergeCell ref="U16:V16"/>
    <mergeCell ref="U17:V17"/>
    <mergeCell ref="U18:V18"/>
    <mergeCell ref="I43:Q43"/>
    <mergeCell ref="M23:N23"/>
    <mergeCell ref="K23:L23"/>
    <mergeCell ref="S21:T21"/>
    <mergeCell ref="U21:V21"/>
    <mergeCell ref="W21:X21"/>
    <mergeCell ref="S22:T22"/>
    <mergeCell ref="U22:V22"/>
    <mergeCell ref="W22:X22"/>
    <mergeCell ref="K22:L22"/>
    <mergeCell ref="M22:N22"/>
    <mergeCell ref="O36:P36"/>
    <mergeCell ref="W27:X27"/>
    <mergeCell ref="K27:L27"/>
    <mergeCell ref="M27:N27"/>
    <mergeCell ref="W25:X25"/>
    <mergeCell ref="K26:L26"/>
    <mergeCell ref="M26:N26"/>
    <mergeCell ref="S26:T26"/>
    <mergeCell ref="U26:V26"/>
    <mergeCell ref="W26:X26"/>
    <mergeCell ref="K25:L25"/>
    <mergeCell ref="M25:N25"/>
    <mergeCell ref="O25:P25"/>
  </mergeCells>
  <printOptions horizontalCentered="1"/>
  <pageMargins left="0.7" right="0.7" top="0.75" bottom="0.75" header="0.3" footer="0.3"/>
  <pageSetup paperSize="9" fitToWidth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b65d5ee-f6a7-45c9-bfab-0a732b571a5c">
      <Terms xmlns="http://schemas.microsoft.com/office/infopath/2007/PartnerControls"/>
    </lcf76f155ced4ddcb4097134ff3c332f>
    <TaxCatchAll xmlns="eea8b0f2-e729-4162-84de-ceed16d6d00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71D96F7F7D4F5846B97023EAC84B6A62" ma:contentTypeVersion="12" ma:contentTypeDescription="Utwórz nowy dokument." ma:contentTypeScope="" ma:versionID="e0c4ee7f9a9595738244439373796a55">
  <xsd:schema xmlns:xsd="http://www.w3.org/2001/XMLSchema" xmlns:xs="http://www.w3.org/2001/XMLSchema" xmlns:p="http://schemas.microsoft.com/office/2006/metadata/properties" xmlns:ns2="7b65d5ee-f6a7-45c9-bfab-0a732b571a5c" xmlns:ns3="eea8b0f2-e729-4162-84de-ceed16d6d00c" targetNamespace="http://schemas.microsoft.com/office/2006/metadata/properties" ma:root="true" ma:fieldsID="7c13a6cf012e0af9409797d303dcbb49" ns2:_="" ns3:_="">
    <xsd:import namespace="7b65d5ee-f6a7-45c9-bfab-0a732b571a5c"/>
    <xsd:import namespace="eea8b0f2-e729-4162-84de-ceed16d6d00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65d5ee-f6a7-45c9-bfab-0a732b571a5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3" nillable="true" ma:taxonomy="true" ma:internalName="lcf76f155ced4ddcb4097134ff3c332f" ma:taxonomyFieldName="MediaServiceImageTags" ma:displayName="Tagi obrazów" ma:readOnly="false" ma:fieldId="{5cf76f15-5ced-4ddc-b409-7134ff3c332f}" ma:taxonomyMulti="true" ma:sspId="178dc54b-36a1-4ddd-a079-aa441414943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a8b0f2-e729-4162-84de-ceed16d6d00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769aedc4-03ad-4051-aa0a-f8efcbc50d49}" ma:internalName="TaxCatchAll" ma:showField="CatchAllData" ma:web="eea8b0f2-e729-4162-84de-ceed16d6d00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74C46A5-907C-492F-BA08-C36961B4C0B9}">
  <ds:schemaRefs>
    <ds:schemaRef ds:uri="http://schemas.microsoft.com/office/2006/metadata/properties"/>
    <ds:schemaRef ds:uri="http://schemas.microsoft.com/office/infopath/2007/PartnerControls"/>
    <ds:schemaRef ds:uri="7b65d5ee-f6a7-45c9-bfab-0a732b571a5c"/>
    <ds:schemaRef ds:uri="eea8b0f2-e729-4162-84de-ceed16d6d00c"/>
  </ds:schemaRefs>
</ds:datastoreItem>
</file>

<file path=customXml/itemProps2.xml><?xml version="1.0" encoding="utf-8"?>
<ds:datastoreItem xmlns:ds="http://schemas.openxmlformats.org/officeDocument/2006/customXml" ds:itemID="{0B3669DC-648E-4203-99DA-FC5A9C8C3A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65d5ee-f6a7-45c9-bfab-0a732b571a5c"/>
    <ds:schemaRef ds:uri="eea8b0f2-e729-4162-84de-ceed16d6d00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A59B583-7B35-46AA-A6A0-D005B3517ED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Nazwane zakresy</vt:lpstr>
      </vt:variant>
      <vt:variant>
        <vt:i4>2</vt:i4>
      </vt:variant>
    </vt:vector>
  </HeadingPairs>
  <TitlesOfParts>
    <vt:vector size="6" baseType="lpstr">
      <vt:lpstr>PLAN STUDIÓW STACJONARNYCH</vt:lpstr>
      <vt:lpstr>PUNKTY ECTS ST. STACJONARNE</vt:lpstr>
      <vt:lpstr>Nauczycielska_Punkty</vt:lpstr>
      <vt:lpstr>WYKAZ MODUŁÓW ZAJĘĆ ST. STAC.</vt:lpstr>
      <vt:lpstr>Nauczycielska_Punkty!Obszar_wydruku</vt:lpstr>
      <vt:lpstr>Nauczycielska_Punkty!Tytuły_wydruku</vt:lpstr>
    </vt:vector>
  </TitlesOfParts>
  <Manager/>
  <Company>AB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Sylwia Barwińska</dc:creator>
  <cp:keywords/>
  <dc:description/>
  <cp:lastModifiedBy>Justyna Spychalska-Stasiak</cp:lastModifiedBy>
  <cp:revision/>
  <dcterms:created xsi:type="dcterms:W3CDTF">2007-03-28T10:03:56Z</dcterms:created>
  <dcterms:modified xsi:type="dcterms:W3CDTF">2026-02-02T19:20:22Z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0x01010071D96F7F7D4F5846B97023EAC84B6A62</vt:lpwstr>
  </property>
  <property fmtid="{D5CDD505-2E9C-101B-9397-08002B2CF9AE}" pid="3" name="MediaServiceImageTags">
    <vt:lpwstr/>
  </property>
</Properties>
</file>